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2200" windowHeight="11830"/>
  </bookViews>
  <sheets>
    <sheet name="Сводка и выводы" sheetId="1" r:id="rId1"/>
    <sheet name="Расчёт" sheetId="2" r:id="rId2"/>
  </sheets>
  <calcPr calcId="162913"/>
</workbook>
</file>

<file path=xl/calcChain.xml><?xml version="1.0" encoding="utf-8"?>
<calcChain xmlns="http://schemas.openxmlformats.org/spreadsheetml/2006/main">
  <c r="E64" i="2" l="1"/>
  <c r="D64" i="2"/>
  <c r="C64" i="2"/>
  <c r="B64" i="2"/>
  <c r="E58" i="2"/>
  <c r="D58" i="2"/>
  <c r="C58" i="2"/>
  <c r="E53" i="2"/>
  <c r="E67" i="2" s="1"/>
  <c r="D53" i="2"/>
  <c r="D67" i="2" s="1"/>
  <c r="C53" i="2"/>
  <c r="C67" i="2" s="1"/>
  <c r="E40" i="2"/>
  <c r="D40" i="2"/>
  <c r="D42" i="2" s="1"/>
  <c r="C40" i="2"/>
  <c r="H10" i="1" s="1"/>
  <c r="B40" i="2"/>
  <c r="B42" i="2" s="1"/>
  <c r="E24" i="2"/>
  <c r="E35" i="2" s="1"/>
  <c r="D24" i="2"/>
  <c r="D35" i="2" s="1"/>
  <c r="C24" i="2"/>
  <c r="C35" i="2" s="1"/>
  <c r="B24" i="2"/>
  <c r="B35" i="2" s="1"/>
  <c r="E12" i="2"/>
  <c r="E34" i="2" s="1"/>
  <c r="E36" i="2" s="1"/>
  <c r="D12" i="2"/>
  <c r="D34" i="2" s="1"/>
  <c r="D36" i="2" s="1"/>
  <c r="C12" i="2"/>
  <c r="C34" i="2" s="1"/>
  <c r="C36" i="2" s="1"/>
  <c r="B12" i="2"/>
  <c r="B34" i="2" s="1"/>
  <c r="J13" i="1"/>
  <c r="I13" i="1"/>
  <c r="H13" i="1"/>
  <c r="G13" i="1"/>
  <c r="J12" i="1"/>
  <c r="I12" i="1"/>
  <c r="H12" i="1"/>
  <c r="G12" i="1"/>
  <c r="I11" i="1"/>
  <c r="H11" i="1"/>
  <c r="C42" i="2" l="1"/>
  <c r="E41" i="2"/>
  <c r="I10" i="1"/>
  <c r="D41" i="2"/>
  <c r="J10" i="1"/>
  <c r="D38" i="2"/>
  <c r="I7" i="1" s="1"/>
  <c r="D37" i="2"/>
  <c r="I8" i="1" s="1"/>
  <c r="I6" i="1"/>
  <c r="C38" i="2"/>
  <c r="H7" i="1" s="1"/>
  <c r="H6" i="1"/>
  <c r="E38" i="2"/>
  <c r="J7" i="1" s="1"/>
  <c r="E37" i="2"/>
  <c r="J8" i="1" s="1"/>
  <c r="J6" i="1"/>
  <c r="B36" i="2"/>
  <c r="C37" i="2" s="1"/>
  <c r="H8" i="1" s="1"/>
  <c r="E42" i="2"/>
  <c r="E30" i="2"/>
  <c r="J11" i="1"/>
  <c r="C41" i="2"/>
  <c r="B30" i="2"/>
  <c r="G10" i="1"/>
  <c r="C30" i="2"/>
  <c r="D30" i="2"/>
  <c r="J9" i="1" l="1"/>
  <c r="E31" i="2"/>
  <c r="G9" i="1"/>
  <c r="B31" i="2"/>
  <c r="I9" i="1"/>
  <c r="D31" i="2"/>
  <c r="G6" i="1"/>
  <c r="B38" i="2"/>
  <c r="G7" i="1" s="1"/>
  <c r="H9" i="1"/>
  <c r="C31" i="2"/>
</calcChain>
</file>

<file path=xl/sharedStrings.xml><?xml version="1.0" encoding="utf-8"?>
<sst xmlns="http://schemas.openxmlformats.org/spreadsheetml/2006/main" count="83" uniqueCount="83">
  <si>
    <t>Рабочий капитал Ozon: анализ за 2020–2023 годы</t>
  </si>
  <si>
    <t>Компания</t>
  </si>
  <si>
    <t>Ссылка на отчётность</t>
  </si>
  <si>
    <t>https://ir.ozon.com/  — Консолидированная финансовая отчётность Ozon Holdings PLC по МСФО за 2023, 2022 и 2021 гг.; данные за 2020 г. — из Годового отчёта (Form 20-F) за 2021 и 2022 гг.</t>
  </si>
  <si>
    <t>Показатель</t>
  </si>
  <si>
    <t>Выводы</t>
  </si>
  <si>
    <t>Варианты оптимизации</t>
  </si>
  <si>
    <t xml:space="preserve">Рабочий капитал рассчитан на листе «Расчёт» по консолидированной отчётности Ozon по МСФО тремя способами: чистый оборотный капитал (NWC), операционный рабочий капитал без денежных средств и долга, торговый рабочий капитал (запасы + дебиторская − кредиторская задолженность). Результаты сверены с изменениями оборотного капитала в отчёте о движении денежных средств и сопоставлены с операционным денежным потоком и ОПУ.
Справа — сводная таблица, выводы о причинах изменения рабочего капитала и варианты его оптимизации.</t>
  </si>
  <si>
    <t>Рабочий капитал (WC, операционный), млн ₽</t>
  </si>
  <si>
    <t xml:space="preserve">ВЫВОДЫ О ПРИЧИНАХ ИЗМЕНЕНИЯ РАБОЧЕГО КАПИТАЛА (Ozon, 2021–2023 гг.)
1. Рабочий капитал Ozon структурно отрицательный все годы и в 2023 г. резко углубился: операционный WC −28,8 (2020) → −64,1 (2021) → −64,9 (2022) → −203,1 млрд ₽ (2023). Отрицательный WC означает, что текущую деятельность и часть роста компания финансирует деньгами поставщиков, продавцов маркетплейса и покупателей, а не собственными оборотными средствами. Относительно выручки WC ушёл с −28% до −48%.
2. Кредиторская задолженность — главный драйвер. Выросла с 42,5 до 169,2 млрд ₽ (+126,7 млрд, из них +74,5 млрд в 2023 г.). Модель маркетплейса: оплата от покупателя приходит в момент заказа, а расчёты с продавцами/поставщиками — после доставки. Период оборота КЗ ≈ 127–137 дней (по комплексной оценке отчётности Ozon). Это главный источник «бесплатного» финансирования.
3. Авансы покупателей и контрактные обязательства выросли с 4,8 до 40,4 млрд ₽ — тот же эффект предоплаты заказов, ещё один источник финансирования оборотки.
4. Средства клиентов Ozon Финтеха (депозиты в Ozon Банке) — новая статья: 0 → 6,1 → 65,0 млрд ₽. Формально попадает в краткосрочные обязательства и делает WC более отрицательным на 65 млрд ₽ в 2023 г., но по сути это не торговая кредиторка, а банковские пассивы финтех-сегмента. Зеркальная статья в активах — займы, выданные клиентам (0 → 5,6 → 45,4 млрд ₽). Если очистить WC от финтеха, он всё равно резко отрицательный, но «провал» 2023 года наполовину меньше.
5. Запасы выросли с 15,3 до 40,4 млрд ₽, но медленнее выручки (выручка ×4,1 за 2020–2023, запасы ×2,6); период оборота запасов сократился с 45 до 36 дней (по комплексной оценке отчётности Ozon). Запасы связывают оборотный капитал, но их рост умеренный, эффективность улучшается.
6. Дебиторская задолженность почти не растёт: 3,4 → 6,6 → 6,7 → 7,2 млрд ₽ при выручке ×4,1. Период оборота ДЗ ≈ 6–9 дней: комиссия площадки собирается почти одновременно с оплатой заказа покупателем. ДЗ практически не оттягивает оборотный капитал.
СРАВНЕНИЕ С ДЕНЕЖНЫМ ПОТОКОМ И ОПУ
7. Изменения оборотного капитала высвобождали деньги все три года: +32,2 / +1,2 / +112,6 млрд ₽ (раздел «Изменения в оборотном капитале» ОДДС). В 2023 г. именно это высвобождение (рост КЗ +102,8 млрд и средств клиентов +60,4 млрд) превратило операционный денежный поток из отрицательного (−13,6 и −18,8 млрд в 2021–2022) в устойчиво положительный +87,6 млрд — при сохраняющемся чистом убытке −42,7 млрд.
8. По ОПУ: выручка ×2,4 за 2021–2023, убыток до налогообложения сократился с −56,8 до −41,0 млрд, EBITDA впервые вышла в плюс в 2023 г. (+9,8 млрд против −41,1 и −25,5 млрд). Операционно компания приближается к безубыточности, но прибыль пока не генерирует: весь положительный денежный поток 2023 г. обеспечен динамикой рабочего капитала, а не прибылью.
9. Обратная сторона: отрицательный WC ≈ −200 млрд ₽ — это и риск ликвидности. Коэффициент текущей ликвидности упал с 1,34 (2021) до 0,79–0,81 (2022–2023): оборотные активы больше не покрывают краткосрочные обязательства. При замедлении роста GMV или оттоке средств клиентов финтеха буфер начнёт «разворачиваться» и потребует денег. Запас прочности — денежная позиция 169,8 млрд ₽ на конец 2023 г.</t>
  </si>
  <si>
    <t>ВАРИАНТЫ ОПТИМИЗАЦИИ РАБОЧЕГО КАПИТАЛА
Для Ozon «оптимизация» не означает довести WC до нуля — отрицательный рабочий капитал здесь конкурентное преимущество и источник финансирования роста. Задача — управлять им так, чтобы источник финансирования не превратился в риск ликвидности.
1. Удлинять и стабилизировать оборачиваемость кредиторской задолженности: долгосрочные договоры с поставщиками и продавцами с фиксированными сроками оплаты (60–120 дней), без роста просрочки и штрафов. Держать отсрочку на рыночном уровне, не «выкручивая руки» мелким продавцам (репутационный риск и отток продавцов).
2. Дальше сокращать период оборота запасов: развивать схемы FBS/realFBS (товар на складе продавца) вместо собственного выкупа товара (FBO); ABC/XYZ-анализ ассортимента, автозаказ, распродажа неликвидов. Цель — снизить оборот запасов ниже 36 дней.
3. Держать дебиторскую задолженность короткой: предоплата и эквайринг в момент заказа, скоринг и лимиты для B2B-клиентов и рассрочек Ozon Финтеха, быстрое взыскание просрочки.
4. Разделять в управленческом учёте торговый и финтех-оборотный капитал: средства клиентов Ozon Банка и займы клиентам управляются по банковским правилам (нормативы ликвидности, резервы под потери), а не как торговая оборотка. Иначе консолидированный WC даёт искажённую картину и её нельзя сравнивать с прошлыми годами.
5. Формализовать буфер ликвидности под «разворот» рабочего капитала: целевой минимум денежных средств и неиспользуемые кредитные линии на случай замедления роста GMV или оттока депозитов. Компания уже держит около 170 млрд ₽ денежных средств — эту политику нужно закрепить как норматив казначейства.
6. Ввести цикл конверсии денежных средств (DIO + DSO − DPO) как ключевой KPI казначейства. Сейчас он глубоко отрицательный (≈ −85 дней) — удержание его отрицательным при дальнейшем росте и есть механизм бесплатного финансирования бизнеса.
7. Диверсифицировать источники финансирования, не полагаясь только на кредиторскую задолженность: по мере выхода на устойчивую прибыль замещать часть «кредита от поставщиков» собственным операционным денежным потоком, снижая зависимость от постоянного роста оборотов.</t>
  </si>
  <si>
    <t>WC / выручка, %</t>
  </si>
  <si>
    <t>Изменение рабочего капитала за год (ΔWC), млн ₽</t>
  </si>
  <si>
    <t>Чистый оборотный капитал (NWC), млн ₽</t>
  </si>
  <si>
    <t>Торговый рабочий капитал (Запасы+ДЗ−КЗ), млн ₽</t>
  </si>
  <si>
    <t>Влияние Δ оборотного капитала на ден. поток (ОДДС), млн ₽</t>
  </si>
  <si>
    <t>Операционный денежный поток (OCF), млн ₽</t>
  </si>
  <si>
    <t>Выручка, млн ₽</t>
  </si>
  <si>
    <t>Расчёт рабочего капитала — Ozon Holdings PLC (группа Ozon)</t>
  </si>
  <si>
    <t>В миллионах рублей. Источник: консолидированная финансовая отчётность Ozon Holdings PLC по МСФО (показатели 2021–2023 гг. — из отчётности за 2023 г.; показатели 2020 г. — из Годового отчёта / Form 20-F за 2021 и 2022 гг.). Ссылка: https://ir.ozon.com/</t>
  </si>
  <si>
    <t>2020 г.</t>
  </si>
  <si>
    <t>2021 г.</t>
  </si>
  <si>
    <t>2022 г.</t>
  </si>
  <si>
    <t>2023 г.</t>
  </si>
  <si>
    <t>БАЛАНС — ОБОРОТНЫЕ АКТИВЫ</t>
  </si>
  <si>
    <t xml:space="preserve">    Запасы</t>
  </si>
  <si>
    <t xml:space="preserve">    Дебиторская задолженность (торговая)</t>
  </si>
  <si>
    <t xml:space="preserve">    НДС к возмещению</t>
  </si>
  <si>
    <t xml:space="preserve">    Займы, выданные клиентам (Ozon Финтех), краткосрочные</t>
  </si>
  <si>
    <t xml:space="preserve">    Прочие оборотные активы (нефинансовые и финансовые)</t>
  </si>
  <si>
    <t xml:space="preserve">    Краткосрочные банковские депозиты</t>
  </si>
  <si>
    <t xml:space="preserve">    Денежные средства и их эквиваленты</t>
  </si>
  <si>
    <t>Итого оборотные активы</t>
  </si>
  <si>
    <t>БАЛАНС — КРАТКОСРОЧНЫЕ ОБЯЗАТЕЛЬСТВА</t>
  </si>
  <si>
    <t xml:space="preserve">    Кредиторская задолженность (торговая и прочая)</t>
  </si>
  <si>
    <t xml:space="preserve">    Авансы покупателей и контрактные обязательства</t>
  </si>
  <si>
    <t xml:space="preserve">    Средства клиентов и прочие фин. обязательства (Ozon Финтех)</t>
  </si>
  <si>
    <t xml:space="preserve">    Резервы предстоящих расходов</t>
  </si>
  <si>
    <t xml:space="preserve">    НДС и налоги к уплате</t>
  </si>
  <si>
    <t xml:space="preserve">    Обязательства по производным финансовым инструментам</t>
  </si>
  <si>
    <t xml:space="preserve">    Обязательства по выплатам на основе акций</t>
  </si>
  <si>
    <t xml:space="preserve">    Краткосрочные заёмные средства (кредиты и займы)</t>
  </si>
  <si>
    <t xml:space="preserve">    Краткосрочные обязательства по аренде</t>
  </si>
  <si>
    <t>Итого краткосрочные обязательства</t>
  </si>
  <si>
    <t>Выручка за год</t>
  </si>
  <si>
    <t>РАСЧЁТ РАБОЧЕГО КАПИТАЛА</t>
  </si>
  <si>
    <t>1. Чистый оборотный капитал (NWC) = Итого оборотные активы − Итого краткосрочные обязательства</t>
  </si>
  <si>
    <t xml:space="preserve">    NWC / Выручка, %</t>
  </si>
  <si>
    <t>2. Операционный рабочий капитал (WC) — без денежных средств и депозитов в активах и без долга (кредиты, займы, аренда) в обязательствах</t>
  </si>
  <si>
    <t xml:space="preserve">    Операционные оборотные активы  (Итого ОА − депозиты − денежные средства)</t>
  </si>
  <si>
    <t xml:space="preserve">    Операционные краткосрочные обязательства  (Итого КО − заёмные средства − аренда)</t>
  </si>
  <si>
    <t xml:space="preserve">    Операционный рабочий капитал (WC) = стр. 34 − стр. 35</t>
  </si>
  <si>
    <t xml:space="preserve">    Изменение операционного WC за год (ΔWC)</t>
  </si>
  <si>
    <t xml:space="preserve">    Операционный WC / Выручка, %</t>
  </si>
  <si>
    <t>3. Торговый рабочий капитал = Запасы + Дебиторская задолженность − Кредиторская задолженность</t>
  </si>
  <si>
    <t xml:space="preserve">    Изменение торгового рабочего капитала за год</t>
  </si>
  <si>
    <t xml:space="preserve">    Торговый рабочий капитал / Выручка, %</t>
  </si>
  <si>
    <t>СПРАВОЧНО — ИЗМЕНЕНИЯ ОБОРОТНОГО КАПИТАЛА ПО ОТЧЁТУ О ДВИЖЕНИИ ДЕНЕЖНЫХ СРЕДСТВ</t>
  </si>
  <si>
    <t>Знак «+» — высвобождение (приток) денежных средств, «−» — связывание (отток). За 2020 г. в ОДДС приведён на другой классификации, поэтому не показан.</t>
  </si>
  <si>
    <t xml:space="preserve">    Изменение запасов</t>
  </si>
  <si>
    <t xml:space="preserve">    Изменение дебиторской задолженности</t>
  </si>
  <si>
    <t xml:space="preserve">    Изменение займов, выданных клиентам</t>
  </si>
  <si>
    <t xml:space="preserve">    Изменение прочих финансовых и нефинансовых активов</t>
  </si>
  <si>
    <t xml:space="preserve">    Изменение кредиторской задолженности и прочих обязательств</t>
  </si>
  <si>
    <t xml:space="preserve">    Изменение средств клиентов и прочих фин. обязательств</t>
  </si>
  <si>
    <t xml:space="preserve">    Изменение обязательств по выплатам на основе акций</t>
  </si>
  <si>
    <t>Итого влияние изменений оборотного капитала на денежный поток</t>
  </si>
  <si>
    <t>СПРАВОЧНО — ОТЧЁТ О ПРИБЫЛЯХ И УБЫТКАХ И ДЕНЕЖНЫЙ ПОТОК</t>
  </si>
  <si>
    <t xml:space="preserve">    Выручка</t>
  </si>
  <si>
    <t xml:space="preserve">    Себестоимость</t>
  </si>
  <si>
    <t xml:space="preserve">    Валовая прибыль / (убыток)</t>
  </si>
  <si>
    <t xml:space="preserve">    Операционный убыток</t>
  </si>
  <si>
    <t xml:space="preserve">    Убыток до налогообложения</t>
  </si>
  <si>
    <t xml:space="preserve">    Убыток за год</t>
  </si>
  <si>
    <t xml:space="preserve">    Амортизация</t>
  </si>
  <si>
    <t xml:space="preserve">    Процентные расходы (прим. 11)</t>
  </si>
  <si>
    <t xml:space="preserve">    EBITDA = убыток до налогообложения + амортизация + процентные расходы</t>
  </si>
  <si>
    <t xml:space="preserve">    Чистый денежный поток от операционной деятельности (OCF)</t>
  </si>
  <si>
    <t xml:space="preserve">    в том числе за счёт изменений оборотного капитала (стр. 53)</t>
  </si>
  <si>
    <t xml:space="preserve">    Приобретение основных средств (капитальные затраты)</t>
  </si>
  <si>
    <t xml:space="preserve">    Чистый денежный поток от инвестиционной деятельности</t>
  </si>
  <si>
    <t xml:space="preserve">    Чистый денежный поток от финансовой деятельности</t>
  </si>
  <si>
    <t>Ozon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</si>
</sst>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"/>
    <numFmt numFmtId="165" formatCode="0.0%"/>
  </numFmts>
  <fonts count="17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11"/>
      <name val="Calibri"/>
    </font>
    <font>
      <b/>
      <sz val="12"/>
      <name val="Calibri"/>
    </font>
    <font>
      <i/>
      <sz val="11"/>
      <name val="Calibri"/>
    </font>
    <font>
      <b/>
      <sz val="11"/>
      <name val="Calibri"/>
    </font>
    <font>
      <b/>
      <sz val="9"/>
      <color theme="1"/>
      <name val="Arial"/>
      <family val="2"/>
      <charset val="204"/>
      <scheme val="major"/>
    </font>
    <font>
      <sz val="10"/>
      <color rgb="FF000000"/>
      <name val="Arial"/>
      <family val="2"/>
      <charset val="204"/>
      <scheme val="major"/>
    </font>
    <font>
      <sz val="11"/>
      <color theme="1"/>
      <name val="Arial"/>
      <family val="2"/>
      <charset val="204"/>
      <scheme val="major"/>
    </font>
    <font>
      <b/>
      <sz val="9"/>
      <color rgb="FFFF0000"/>
      <name val="Arial"/>
      <family val="2"/>
      <charset val="204"/>
      <scheme val="major"/>
    </font>
    <font>
      <sz val="9"/>
      <color theme="1"/>
      <name val="Arial"/>
      <family val="2"/>
      <charset val="204"/>
      <scheme val="major"/>
    </font>
    <font>
      <sz val="9"/>
      <name val="Arial"/>
      <family val="2"/>
      <charset val="204"/>
      <scheme val="major"/>
    </font>
    <font>
      <b/>
      <sz val="11"/>
      <color rgb="FF000000"/>
      <name val="Arial"/>
      <family val="2"/>
      <charset val="204"/>
      <scheme val="major"/>
    </font>
    <font>
      <b/>
      <sz val="11"/>
      <name val="Arial"/>
      <family val="2"/>
      <charset val="204"/>
      <scheme val="major"/>
    </font>
    <font>
      <sz val="11"/>
      <color rgb="FF000000"/>
      <name val="Arial"/>
      <family val="2"/>
      <charset val="204"/>
      <scheme val="major"/>
    </font>
    <font>
      <sz val="10"/>
      <name val="Arial"/>
      <family val="2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FDFAE"/>
        <bgColor rgb="FFCFDFAE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</patternFill>
    </fill>
    <fill>
      <patternFill patternType="solid">
        <fgColor rgb="FFCFDFAE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 wrapText="1"/>
    </xf>
    <xf numFmtId="164" fontId="3" fillId="0" borderId="0" xfId="0" applyNumberFormat="1" applyFont="1"/>
    <xf numFmtId="0" fontId="3" fillId="5" borderId="0" xfId="0" applyFont="1" applyFill="1"/>
    <xf numFmtId="164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164" fontId="3" fillId="5" borderId="0" xfId="0" applyNumberFormat="1" applyFont="1" applyFill="1"/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9" fontId="3" fillId="0" borderId="0" xfId="0" applyNumberFormat="1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7" fillId="2" borderId="0" xfId="0" applyFont="1" applyFill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3" borderId="1" xfId="0" applyFont="1" applyFill="1" applyBorder="1" applyAlignment="1">
      <alignment wrapText="1"/>
    </xf>
    <xf numFmtId="0" fontId="14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wrapText="1"/>
    </xf>
    <xf numFmtId="0" fontId="8" fillId="0" borderId="2" xfId="0" applyFont="1" applyBorder="1"/>
    <xf numFmtId="0" fontId="8" fillId="0" borderId="3" xfId="0" applyFont="1" applyBorder="1"/>
    <xf numFmtId="0" fontId="16" fillId="7" borderId="1" xfId="0" applyFont="1" applyFill="1" applyBorder="1" applyAlignment="1">
      <alignment vertical="center" wrapText="1"/>
    </xf>
    <xf numFmtId="164" fontId="16" fillId="7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16" fillId="7" borderId="10" xfId="0" applyFont="1" applyFill="1" applyBorder="1" applyAlignment="1">
      <alignment vertical="center" wrapText="1"/>
    </xf>
    <xf numFmtId="165" fontId="16" fillId="7" borderId="10" xfId="0" applyNumberFormat="1" applyFont="1" applyFill="1" applyBorder="1" applyAlignment="1">
      <alignment horizontal="right" vertical="center"/>
    </xf>
    <xf numFmtId="0" fontId="8" fillId="0" borderId="8" xfId="0" applyFont="1" applyBorder="1"/>
    <xf numFmtId="0" fontId="9" fillId="0" borderId="0" xfId="0" applyFont="1"/>
    <xf numFmtId="0" fontId="9" fillId="0" borderId="9" xfId="0" applyFont="1" applyBorder="1" applyAlignment="1">
      <alignment wrapText="1"/>
    </xf>
    <xf numFmtId="3" fontId="9" fillId="0" borderId="9" xfId="0" applyNumberFormat="1" applyFont="1" applyBorder="1" applyAlignment="1">
      <alignment wrapText="1"/>
    </xf>
    <xf numFmtId="0" fontId="8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2"/>
  <sheetViews>
    <sheetView tabSelected="1" workbookViewId="0">
      <selection activeCell="L6" sqref="L6:L80"/>
    </sheetView>
  </sheetViews>
  <sheetFormatPr defaultColWidth="12.6328125" defaultRowHeight="15.75" customHeight="1" x14ac:dyDescent="0.25"/>
  <cols>
    <col min="1" max="1" width="30.90625" style="3" customWidth="1"/>
    <col min="5" max="5" width="13.26953125" style="3" customWidth="1"/>
    <col min="6" max="6" width="34" style="3" customWidth="1"/>
    <col min="7" max="10" width="12" style="3" customWidth="1"/>
    <col min="12" max="13" width="68" style="3" customWidth="1"/>
  </cols>
  <sheetData>
    <row r="1" spans="1:22" ht="14" x14ac:dyDescent="0.3">
      <c r="A1" s="20" t="s">
        <v>0</v>
      </c>
      <c r="B1" s="21"/>
      <c r="C1" s="21"/>
      <c r="D1" s="21"/>
      <c r="E1" s="22"/>
      <c r="F1" s="23"/>
      <c r="G1" s="23"/>
      <c r="H1" s="23"/>
      <c r="I1" s="23"/>
      <c r="J1" s="23"/>
      <c r="K1" s="23"/>
      <c r="L1" s="23"/>
      <c r="M1" s="23"/>
      <c r="N1" s="1"/>
      <c r="O1" s="1"/>
      <c r="P1" s="1"/>
      <c r="Q1" s="1"/>
      <c r="R1" s="1"/>
      <c r="S1" s="1"/>
      <c r="T1" s="1"/>
      <c r="U1" s="1"/>
      <c r="V1" s="1"/>
    </row>
    <row r="2" spans="1:22" ht="14" x14ac:dyDescent="0.3">
      <c r="A2" s="24"/>
      <c r="B2" s="25"/>
      <c r="C2" s="25"/>
      <c r="D2" s="25"/>
      <c r="E2" s="25"/>
      <c r="F2" s="23"/>
      <c r="G2" s="23"/>
      <c r="H2" s="23"/>
      <c r="I2" s="23"/>
      <c r="J2" s="23"/>
      <c r="K2" s="23"/>
      <c r="L2" s="23"/>
      <c r="M2" s="23"/>
      <c r="N2" s="1"/>
      <c r="O2" s="1"/>
      <c r="P2" s="1"/>
      <c r="Q2" s="1"/>
      <c r="R2" s="1"/>
      <c r="S2" s="1"/>
      <c r="T2" s="1"/>
      <c r="U2" s="1"/>
      <c r="V2" s="1"/>
    </row>
    <row r="3" spans="1:22" ht="14" x14ac:dyDescent="0.3">
      <c r="A3" s="25" t="s">
        <v>1</v>
      </c>
      <c r="B3" s="26" t="s">
        <v>82</v>
      </c>
      <c r="C3" s="21"/>
      <c r="D3" s="21"/>
      <c r="E3" s="25"/>
      <c r="F3" s="23"/>
      <c r="G3" s="23"/>
      <c r="H3" s="23"/>
      <c r="I3" s="23"/>
      <c r="J3" s="23"/>
      <c r="K3" s="23"/>
      <c r="L3" s="23"/>
      <c r="M3" s="23"/>
      <c r="N3" s="1"/>
      <c r="O3" s="1"/>
      <c r="P3" s="1"/>
      <c r="Q3" s="1"/>
      <c r="R3" s="1"/>
      <c r="S3" s="1"/>
      <c r="T3" s="1"/>
      <c r="U3" s="1"/>
      <c r="V3" s="1"/>
    </row>
    <row r="4" spans="1:22" ht="14" x14ac:dyDescent="0.3">
      <c r="A4" s="25"/>
      <c r="B4" s="25"/>
      <c r="C4" s="25"/>
      <c r="D4" s="25"/>
      <c r="E4" s="25"/>
      <c r="F4" s="23"/>
      <c r="G4" s="23"/>
      <c r="H4" s="23"/>
      <c r="I4" s="23"/>
      <c r="J4" s="23"/>
      <c r="K4" s="23"/>
      <c r="L4" s="23"/>
      <c r="M4" s="23"/>
      <c r="N4" s="1"/>
      <c r="O4" s="1"/>
      <c r="P4" s="1"/>
      <c r="Q4" s="1"/>
      <c r="R4" s="1"/>
      <c r="S4" s="1"/>
      <c r="T4" s="1"/>
      <c r="U4" s="1"/>
      <c r="V4" s="1"/>
    </row>
    <row r="5" spans="1:22" ht="14" x14ac:dyDescent="0.3">
      <c r="A5" s="25" t="s">
        <v>2</v>
      </c>
      <c r="B5" s="26" t="s">
        <v>3</v>
      </c>
      <c r="C5" s="21"/>
      <c r="D5" s="21"/>
      <c r="E5" s="25"/>
      <c r="F5" s="27" t="s">
        <v>4</v>
      </c>
      <c r="G5" s="28">
        <v>2020</v>
      </c>
      <c r="H5" s="28">
        <v>2021</v>
      </c>
      <c r="I5" s="28">
        <v>2022</v>
      </c>
      <c r="J5" s="28">
        <v>2023</v>
      </c>
      <c r="K5" s="29"/>
      <c r="L5" s="30" t="s">
        <v>5</v>
      </c>
      <c r="M5" s="30" t="s">
        <v>6</v>
      </c>
      <c r="N5" s="1"/>
      <c r="O5" s="1"/>
      <c r="P5" s="1"/>
      <c r="Q5" s="1"/>
      <c r="R5" s="1"/>
      <c r="S5" s="1"/>
      <c r="T5" s="1"/>
      <c r="U5" s="1"/>
      <c r="V5" s="1"/>
    </row>
    <row r="6" spans="1:22" ht="25" x14ac:dyDescent="0.3">
      <c r="A6" s="31" t="s">
        <v>7</v>
      </c>
      <c r="B6" s="32"/>
      <c r="C6" s="32"/>
      <c r="D6" s="32"/>
      <c r="E6" s="33"/>
      <c r="F6" s="34" t="s">
        <v>8</v>
      </c>
      <c r="G6" s="35">
        <f>Расчёт!B36</f>
        <v>-28779</v>
      </c>
      <c r="H6" s="35">
        <f>Расчёт!C36</f>
        <v>-64105</v>
      </c>
      <c r="I6" s="35">
        <f>Расчёт!D36</f>
        <v>-64881</v>
      </c>
      <c r="J6" s="35">
        <f>Расчёт!E36</f>
        <v>-203057</v>
      </c>
      <c r="K6" s="36"/>
      <c r="L6" s="37" t="s">
        <v>9</v>
      </c>
      <c r="M6" s="38" t="s">
        <v>10</v>
      </c>
      <c r="N6" s="1"/>
      <c r="O6" s="1"/>
      <c r="P6" s="1"/>
      <c r="Q6" s="1"/>
      <c r="R6" s="1"/>
      <c r="S6" s="1"/>
      <c r="T6" s="1"/>
      <c r="U6" s="1"/>
      <c r="V6" s="1"/>
    </row>
    <row r="7" spans="1:22" ht="102" customHeight="1" x14ac:dyDescent="0.3">
      <c r="A7" s="39"/>
      <c r="B7" s="40"/>
      <c r="C7" s="40"/>
      <c r="D7" s="40"/>
      <c r="E7" s="41"/>
      <c r="F7" s="42" t="s">
        <v>11</v>
      </c>
      <c r="G7" s="43">
        <f>Расчёт!B38</f>
        <v>-0.27579300431241016</v>
      </c>
      <c r="H7" s="43">
        <f>Расчёт!C38</f>
        <v>-0.3597059731223522</v>
      </c>
      <c r="I7" s="43">
        <f>Расчёт!D38</f>
        <v>-0.23413023474008984</v>
      </c>
      <c r="J7" s="43">
        <f>Расчёт!E38</f>
        <v>-0.47857955978326194</v>
      </c>
      <c r="K7" s="36"/>
      <c r="L7" s="44"/>
      <c r="M7" s="44"/>
      <c r="N7" s="1"/>
      <c r="O7" s="1"/>
      <c r="P7" s="1"/>
      <c r="Q7" s="1"/>
      <c r="R7" s="1"/>
      <c r="S7" s="1"/>
      <c r="T7" s="1"/>
      <c r="U7" s="1"/>
      <c r="V7" s="1"/>
    </row>
    <row r="8" spans="1:22" ht="28" x14ac:dyDescent="0.3">
      <c r="A8" s="45"/>
      <c r="B8" s="45"/>
      <c r="C8" s="45"/>
      <c r="D8" s="45"/>
      <c r="E8" s="45"/>
      <c r="F8" s="46" t="s">
        <v>12</v>
      </c>
      <c r="G8" s="47"/>
      <c r="H8" s="47">
        <f>Расчёт!C37</f>
        <v>-35326</v>
      </c>
      <c r="I8" s="47">
        <f>Расчёт!D37</f>
        <v>-776</v>
      </c>
      <c r="J8" s="47">
        <f>Расчёт!E37</f>
        <v>-138176</v>
      </c>
      <c r="K8" s="45"/>
      <c r="L8" s="44"/>
      <c r="M8" s="44"/>
      <c r="N8" s="1"/>
      <c r="O8" s="1"/>
      <c r="P8" s="1"/>
      <c r="Q8" s="1"/>
      <c r="R8" s="1"/>
      <c r="S8" s="1"/>
      <c r="T8" s="1"/>
      <c r="U8" s="1"/>
      <c r="V8" s="1"/>
    </row>
    <row r="9" spans="1:22" ht="28" x14ac:dyDescent="0.3">
      <c r="A9" s="45"/>
      <c r="B9" s="45"/>
      <c r="C9" s="45"/>
      <c r="D9" s="45"/>
      <c r="E9" s="45"/>
      <c r="F9" s="46" t="s">
        <v>13</v>
      </c>
      <c r="G9" s="47">
        <f>Расчёт!B30</f>
        <v>64597</v>
      </c>
      <c r="H9" s="47">
        <f>Расчёт!C30</f>
        <v>42650</v>
      </c>
      <c r="I9" s="47">
        <f>Расчёт!D30</f>
        <v>-39971</v>
      </c>
      <c r="J9" s="47">
        <f>Расчёт!E30</f>
        <v>-64977</v>
      </c>
      <c r="K9" s="45"/>
      <c r="L9" s="44"/>
      <c r="M9" s="44"/>
      <c r="N9" s="1"/>
      <c r="O9" s="1"/>
      <c r="P9" s="1"/>
      <c r="Q9" s="1"/>
      <c r="R9" s="1"/>
      <c r="S9" s="1"/>
      <c r="T9" s="1"/>
      <c r="U9" s="1"/>
      <c r="V9" s="1"/>
    </row>
    <row r="10" spans="1:22" ht="28" x14ac:dyDescent="0.3">
      <c r="A10" s="45"/>
      <c r="B10" s="45"/>
      <c r="C10" s="45"/>
      <c r="D10" s="45"/>
      <c r="E10" s="45"/>
      <c r="F10" s="46" t="s">
        <v>14</v>
      </c>
      <c r="G10" s="47">
        <f>Расчёт!B40</f>
        <v>-23798</v>
      </c>
      <c r="H10" s="47">
        <f>Расчёт!C40</f>
        <v>-56300</v>
      </c>
      <c r="I10" s="47">
        <f>Расчёт!D40</f>
        <v>-53427</v>
      </c>
      <c r="J10" s="47">
        <f>Расчёт!E40</f>
        <v>-121657</v>
      </c>
      <c r="K10" s="45"/>
      <c r="L10" s="44"/>
      <c r="M10" s="44"/>
      <c r="N10" s="1"/>
      <c r="O10" s="1"/>
      <c r="P10" s="1"/>
      <c r="Q10" s="1"/>
      <c r="R10" s="1"/>
      <c r="S10" s="1"/>
      <c r="T10" s="1"/>
      <c r="U10" s="1"/>
      <c r="V10" s="1"/>
    </row>
    <row r="11" spans="1:22" ht="28" x14ac:dyDescent="0.3">
      <c r="A11" s="45"/>
      <c r="B11" s="45"/>
      <c r="C11" s="45"/>
      <c r="D11" s="45"/>
      <c r="E11" s="45"/>
      <c r="F11" s="46" t="s">
        <v>15</v>
      </c>
      <c r="G11" s="47"/>
      <c r="H11" s="47">
        <f>Расчёт!C53</f>
        <v>32183</v>
      </c>
      <c r="I11" s="47">
        <f>Расчёт!D53</f>
        <v>1247</v>
      </c>
      <c r="J11" s="47">
        <f>Расчёт!E53</f>
        <v>112600</v>
      </c>
      <c r="K11" s="45"/>
      <c r="L11" s="44"/>
      <c r="M11" s="44"/>
      <c r="N11" s="1"/>
      <c r="O11" s="1"/>
      <c r="P11" s="1"/>
      <c r="Q11" s="1"/>
      <c r="R11" s="1"/>
      <c r="S11" s="1"/>
      <c r="T11" s="1"/>
      <c r="U11" s="1"/>
      <c r="V11" s="1"/>
    </row>
    <row r="12" spans="1:22" ht="28" x14ac:dyDescent="0.3">
      <c r="A12" s="45"/>
      <c r="B12" s="45"/>
      <c r="C12" s="45"/>
      <c r="D12" s="45"/>
      <c r="E12" s="45"/>
      <c r="F12" s="46" t="s">
        <v>16</v>
      </c>
      <c r="G12" s="47">
        <f>Расчёт!B66</f>
        <v>6570</v>
      </c>
      <c r="H12" s="47">
        <f>Расчёт!C66</f>
        <v>-13626</v>
      </c>
      <c r="I12" s="47">
        <f>Расчёт!D66</f>
        <v>-18753</v>
      </c>
      <c r="J12" s="47">
        <f>Расчёт!E66</f>
        <v>87556</v>
      </c>
      <c r="K12" s="45"/>
      <c r="L12" s="44"/>
      <c r="M12" s="44"/>
      <c r="N12" s="1"/>
      <c r="O12" s="1"/>
      <c r="P12" s="1"/>
      <c r="Q12" s="1"/>
      <c r="R12" s="1"/>
      <c r="S12" s="1"/>
      <c r="T12" s="1"/>
      <c r="U12" s="1"/>
      <c r="V12" s="1"/>
    </row>
    <row r="13" spans="1:22" ht="14" x14ac:dyDescent="0.3">
      <c r="A13" s="45"/>
      <c r="B13" s="45"/>
      <c r="C13" s="45"/>
      <c r="D13" s="45"/>
      <c r="E13" s="45"/>
      <c r="F13" s="46" t="s">
        <v>17</v>
      </c>
      <c r="G13" s="47">
        <f>Расчёт!B26</f>
        <v>104350</v>
      </c>
      <c r="H13" s="47">
        <f>Расчёт!C26</f>
        <v>178215</v>
      </c>
      <c r="I13" s="47">
        <f>Расчёт!D26</f>
        <v>277115</v>
      </c>
      <c r="J13" s="47">
        <f>Расчёт!E26</f>
        <v>424291</v>
      </c>
      <c r="K13" s="45"/>
      <c r="L13" s="44"/>
      <c r="M13" s="44"/>
      <c r="N13" s="1"/>
      <c r="O13" s="1"/>
      <c r="P13" s="1"/>
      <c r="Q13" s="1"/>
      <c r="R13" s="1"/>
      <c r="S13" s="1"/>
      <c r="T13" s="1"/>
      <c r="U13" s="1"/>
      <c r="V13" s="1"/>
    </row>
    <row r="14" spans="1:22" ht="14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4"/>
      <c r="M14" s="44"/>
      <c r="N14" s="1"/>
      <c r="O14" s="1"/>
      <c r="P14" s="1"/>
      <c r="Q14" s="1"/>
      <c r="R14" s="1"/>
      <c r="S14" s="1"/>
      <c r="T14" s="1"/>
      <c r="U14" s="1"/>
      <c r="V14" s="1"/>
    </row>
    <row r="15" spans="1:22" ht="14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4"/>
      <c r="M15" s="44"/>
      <c r="N15" s="1"/>
      <c r="O15" s="1"/>
      <c r="P15" s="1"/>
      <c r="Q15" s="1"/>
      <c r="R15" s="1"/>
      <c r="S15" s="1"/>
      <c r="T15" s="1"/>
      <c r="U15" s="1"/>
      <c r="V15" s="1"/>
    </row>
    <row r="16" spans="1:22" ht="14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4"/>
      <c r="M16" s="44"/>
      <c r="N16" s="1"/>
      <c r="O16" s="1"/>
      <c r="P16" s="1"/>
      <c r="Q16" s="1"/>
      <c r="R16" s="1"/>
      <c r="S16" s="1"/>
      <c r="T16" s="1"/>
      <c r="U16" s="1"/>
      <c r="V16" s="1"/>
    </row>
    <row r="17" spans="1:22" ht="14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4"/>
      <c r="M17" s="44"/>
      <c r="N17" s="1"/>
      <c r="O17" s="1"/>
      <c r="P17" s="1"/>
      <c r="Q17" s="1"/>
      <c r="R17" s="1"/>
      <c r="S17" s="1"/>
      <c r="T17" s="1"/>
      <c r="U17" s="1"/>
      <c r="V17" s="1"/>
    </row>
    <row r="18" spans="1:22" ht="14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4"/>
      <c r="M18" s="44"/>
      <c r="N18" s="1"/>
      <c r="O18" s="1"/>
      <c r="P18" s="1"/>
      <c r="Q18" s="1"/>
      <c r="R18" s="1"/>
      <c r="S18" s="1"/>
      <c r="T18" s="1"/>
      <c r="U18" s="1"/>
      <c r="V18" s="1"/>
    </row>
    <row r="19" spans="1:22" ht="14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4"/>
      <c r="M19" s="44"/>
      <c r="N19" s="1"/>
      <c r="O19" s="1"/>
      <c r="P19" s="1"/>
      <c r="Q19" s="1"/>
      <c r="R19" s="1"/>
      <c r="S19" s="1"/>
      <c r="T19" s="1"/>
      <c r="U19" s="1"/>
      <c r="V19" s="1"/>
    </row>
    <row r="20" spans="1:22" ht="14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4"/>
      <c r="M20" s="44"/>
      <c r="N20" s="1"/>
      <c r="O20" s="1"/>
      <c r="P20" s="1"/>
      <c r="Q20" s="1"/>
      <c r="R20" s="1"/>
      <c r="S20" s="1"/>
      <c r="T20" s="1"/>
      <c r="U20" s="1"/>
      <c r="V20" s="1"/>
    </row>
    <row r="21" spans="1:22" ht="14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4"/>
      <c r="M21" s="44"/>
      <c r="N21" s="1"/>
      <c r="O21" s="1"/>
      <c r="P21" s="1"/>
      <c r="Q21" s="1"/>
      <c r="R21" s="1"/>
      <c r="S21" s="1"/>
      <c r="T21" s="1"/>
      <c r="U21" s="1"/>
      <c r="V21" s="1"/>
    </row>
    <row r="22" spans="1:22" ht="14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4"/>
      <c r="M22" s="44"/>
      <c r="N22" s="1"/>
      <c r="O22" s="1"/>
      <c r="P22" s="1"/>
      <c r="Q22" s="1"/>
      <c r="R22" s="1"/>
      <c r="S22" s="1"/>
      <c r="T22" s="1"/>
      <c r="U22" s="1"/>
      <c r="V22" s="1"/>
    </row>
    <row r="23" spans="1:22" ht="14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4"/>
      <c r="M23" s="44"/>
      <c r="N23" s="1"/>
      <c r="O23" s="1"/>
      <c r="P23" s="1"/>
      <c r="Q23" s="1"/>
      <c r="R23" s="1"/>
      <c r="S23" s="1"/>
      <c r="T23" s="1"/>
      <c r="U23" s="1"/>
      <c r="V23" s="1"/>
    </row>
    <row r="24" spans="1:22" ht="14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4"/>
      <c r="M24" s="44"/>
      <c r="N24" s="1"/>
      <c r="O24" s="1"/>
      <c r="P24" s="1"/>
      <c r="Q24" s="1"/>
      <c r="R24" s="1"/>
      <c r="S24" s="1"/>
      <c r="T24" s="1"/>
      <c r="U24" s="1"/>
      <c r="V24" s="1"/>
    </row>
    <row r="25" spans="1:22" ht="14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4"/>
      <c r="M25" s="44"/>
      <c r="N25" s="1"/>
      <c r="O25" s="1"/>
      <c r="P25" s="1"/>
      <c r="Q25" s="1"/>
      <c r="R25" s="1"/>
      <c r="S25" s="1"/>
      <c r="T25" s="1"/>
      <c r="U25" s="1"/>
      <c r="V25" s="1"/>
    </row>
    <row r="26" spans="1:22" ht="14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4"/>
      <c r="M26" s="44"/>
      <c r="N26" s="1"/>
      <c r="O26" s="1"/>
      <c r="P26" s="1"/>
      <c r="Q26" s="1"/>
      <c r="R26" s="1"/>
      <c r="S26" s="1"/>
      <c r="T26" s="1"/>
      <c r="U26" s="1"/>
      <c r="V26" s="1"/>
    </row>
    <row r="27" spans="1:22" ht="14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4"/>
      <c r="M27" s="44"/>
      <c r="N27" s="1"/>
      <c r="O27" s="1"/>
      <c r="P27" s="1"/>
      <c r="Q27" s="1"/>
      <c r="R27" s="1"/>
      <c r="S27" s="1"/>
      <c r="T27" s="1"/>
      <c r="U27" s="1"/>
      <c r="V27" s="1"/>
    </row>
    <row r="28" spans="1:22" ht="14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4"/>
      <c r="M28" s="44"/>
      <c r="N28" s="1"/>
      <c r="O28" s="1"/>
      <c r="P28" s="1"/>
      <c r="Q28" s="1"/>
      <c r="R28" s="1"/>
      <c r="S28" s="1"/>
      <c r="T28" s="1"/>
      <c r="U28" s="1"/>
      <c r="V28" s="1"/>
    </row>
    <row r="29" spans="1:22" ht="14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4"/>
      <c r="M29" s="44"/>
      <c r="N29" s="1"/>
      <c r="O29" s="1"/>
      <c r="P29" s="1"/>
      <c r="Q29" s="1"/>
      <c r="R29" s="1"/>
      <c r="S29" s="1"/>
      <c r="T29" s="1"/>
      <c r="U29" s="1"/>
      <c r="V29" s="1"/>
    </row>
    <row r="30" spans="1:22" ht="14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4"/>
      <c r="M30" s="44"/>
      <c r="N30" s="1"/>
      <c r="O30" s="1"/>
      <c r="P30" s="1"/>
      <c r="Q30" s="1"/>
      <c r="R30" s="1"/>
      <c r="S30" s="1"/>
      <c r="T30" s="1"/>
      <c r="U30" s="1"/>
      <c r="V30" s="1"/>
    </row>
    <row r="31" spans="1:22" ht="14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4"/>
      <c r="M31" s="44"/>
      <c r="N31" s="1"/>
      <c r="O31" s="1"/>
      <c r="P31" s="1"/>
      <c r="Q31" s="1"/>
      <c r="R31" s="1"/>
      <c r="S31" s="1"/>
      <c r="T31" s="1"/>
      <c r="U31" s="1"/>
      <c r="V31" s="1"/>
    </row>
    <row r="32" spans="1:22" ht="14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4"/>
      <c r="M32" s="44"/>
      <c r="N32" s="1"/>
      <c r="O32" s="1"/>
      <c r="P32" s="1"/>
      <c r="Q32" s="1"/>
      <c r="R32" s="1"/>
      <c r="S32" s="1"/>
      <c r="T32" s="1"/>
      <c r="U32" s="1"/>
      <c r="V32" s="1"/>
    </row>
    <row r="33" spans="1:22" ht="14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4"/>
      <c r="M33" s="44"/>
      <c r="N33" s="1"/>
      <c r="O33" s="1"/>
      <c r="P33" s="1"/>
      <c r="Q33" s="1"/>
      <c r="R33" s="1"/>
      <c r="S33" s="1"/>
      <c r="T33" s="1"/>
      <c r="U33" s="1"/>
      <c r="V33" s="1"/>
    </row>
    <row r="34" spans="1:22" ht="14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4"/>
      <c r="M34" s="44"/>
      <c r="N34" s="1"/>
      <c r="O34" s="1"/>
      <c r="P34" s="1"/>
      <c r="Q34" s="1"/>
      <c r="R34" s="1"/>
      <c r="S34" s="1"/>
      <c r="T34" s="1"/>
      <c r="U34" s="1"/>
      <c r="V34" s="1"/>
    </row>
    <row r="35" spans="1:22" ht="14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4"/>
      <c r="M35" s="44"/>
      <c r="N35" s="1"/>
      <c r="O35" s="1"/>
      <c r="P35" s="1"/>
      <c r="Q35" s="1"/>
      <c r="R35" s="1"/>
      <c r="S35" s="1"/>
      <c r="T35" s="1"/>
      <c r="U35" s="1"/>
      <c r="V35" s="1"/>
    </row>
    <row r="36" spans="1:22" ht="14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4"/>
      <c r="M36" s="44"/>
      <c r="N36" s="1"/>
      <c r="O36" s="1"/>
      <c r="P36" s="1"/>
      <c r="Q36" s="1"/>
      <c r="R36" s="1"/>
      <c r="S36" s="1"/>
      <c r="T36" s="1"/>
      <c r="U36" s="1"/>
      <c r="V36" s="1"/>
    </row>
    <row r="37" spans="1:22" ht="14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4"/>
      <c r="M37" s="44"/>
      <c r="N37" s="1"/>
      <c r="O37" s="1"/>
      <c r="P37" s="1"/>
      <c r="Q37" s="1"/>
      <c r="R37" s="1"/>
      <c r="S37" s="1"/>
      <c r="T37" s="1"/>
      <c r="U37" s="1"/>
      <c r="V37" s="1"/>
    </row>
    <row r="38" spans="1:22" ht="14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4"/>
      <c r="M38" s="44"/>
      <c r="N38" s="1"/>
      <c r="O38" s="1"/>
      <c r="P38" s="1"/>
      <c r="Q38" s="1"/>
      <c r="R38" s="1"/>
      <c r="S38" s="1"/>
      <c r="T38" s="1"/>
      <c r="U38" s="1"/>
      <c r="V38" s="1"/>
    </row>
    <row r="39" spans="1:22" ht="14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4"/>
      <c r="M39" s="44"/>
      <c r="N39" s="1"/>
      <c r="O39" s="1"/>
      <c r="P39" s="1"/>
      <c r="Q39" s="1"/>
      <c r="R39" s="1"/>
      <c r="S39" s="1"/>
      <c r="T39" s="1"/>
      <c r="U39" s="1"/>
      <c r="V39" s="1"/>
    </row>
    <row r="40" spans="1:22" ht="14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4"/>
      <c r="M40" s="44"/>
      <c r="N40" s="1"/>
      <c r="O40" s="1"/>
      <c r="P40" s="1"/>
      <c r="Q40" s="1"/>
      <c r="R40" s="1"/>
      <c r="S40" s="1"/>
      <c r="T40" s="1"/>
      <c r="U40" s="1"/>
      <c r="V40" s="1"/>
    </row>
    <row r="41" spans="1:22" ht="14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4"/>
      <c r="M41" s="44"/>
      <c r="N41" s="1"/>
      <c r="O41" s="1"/>
      <c r="P41" s="1"/>
      <c r="Q41" s="1"/>
      <c r="R41" s="1"/>
      <c r="S41" s="1"/>
      <c r="T41" s="1"/>
      <c r="U41" s="1"/>
      <c r="V41" s="1"/>
    </row>
    <row r="42" spans="1:22" ht="14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4"/>
      <c r="M42" s="44"/>
      <c r="N42" s="1"/>
      <c r="O42" s="1"/>
      <c r="P42" s="1"/>
      <c r="Q42" s="1"/>
      <c r="R42" s="1"/>
      <c r="S42" s="1"/>
      <c r="T42" s="1"/>
      <c r="U42" s="1"/>
      <c r="V42" s="1"/>
    </row>
    <row r="43" spans="1:22" ht="14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4"/>
      <c r="M43" s="44"/>
      <c r="N43" s="1"/>
      <c r="O43" s="1"/>
      <c r="P43" s="1"/>
      <c r="Q43" s="1"/>
      <c r="R43" s="1"/>
      <c r="S43" s="1"/>
      <c r="T43" s="1"/>
      <c r="U43" s="1"/>
      <c r="V43" s="1"/>
    </row>
    <row r="44" spans="1:22" ht="14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4"/>
      <c r="M44" s="44"/>
      <c r="N44" s="1"/>
      <c r="O44" s="1"/>
      <c r="P44" s="1"/>
      <c r="Q44" s="1"/>
      <c r="R44" s="1"/>
      <c r="S44" s="1"/>
      <c r="T44" s="1"/>
      <c r="U44" s="1"/>
      <c r="V44" s="1"/>
    </row>
    <row r="45" spans="1:22" ht="14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4"/>
      <c r="M45" s="44"/>
      <c r="N45" s="1"/>
      <c r="O45" s="1"/>
      <c r="P45" s="1"/>
      <c r="Q45" s="1"/>
      <c r="R45" s="1"/>
      <c r="S45" s="1"/>
      <c r="T45" s="1"/>
      <c r="U45" s="1"/>
      <c r="V45" s="1"/>
    </row>
    <row r="46" spans="1:22" ht="14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4"/>
      <c r="M46" s="44"/>
      <c r="N46" s="1"/>
      <c r="O46" s="1"/>
      <c r="P46" s="1"/>
      <c r="Q46" s="1"/>
      <c r="R46" s="1"/>
      <c r="S46" s="1"/>
      <c r="T46" s="1"/>
      <c r="U46" s="1"/>
      <c r="V46" s="1"/>
    </row>
    <row r="47" spans="1:22" ht="14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4"/>
      <c r="M47" s="44"/>
      <c r="N47" s="1"/>
      <c r="O47" s="1"/>
      <c r="P47" s="1"/>
      <c r="Q47" s="1"/>
      <c r="R47" s="1"/>
      <c r="S47" s="1"/>
      <c r="T47" s="1"/>
      <c r="U47" s="1"/>
      <c r="V47" s="1"/>
    </row>
    <row r="48" spans="1:22" ht="14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4"/>
      <c r="M48" s="44"/>
      <c r="N48" s="1"/>
      <c r="O48" s="1"/>
      <c r="P48" s="1"/>
      <c r="Q48" s="1"/>
      <c r="R48" s="1"/>
      <c r="S48" s="1"/>
      <c r="T48" s="1"/>
      <c r="U48" s="1"/>
      <c r="V48" s="1"/>
    </row>
    <row r="49" spans="1:22" ht="14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4"/>
      <c r="M49" s="44"/>
      <c r="N49" s="1"/>
      <c r="O49" s="1"/>
      <c r="P49" s="1"/>
      <c r="Q49" s="1"/>
      <c r="R49" s="1"/>
      <c r="S49" s="1"/>
      <c r="T49" s="1"/>
      <c r="U49" s="1"/>
      <c r="V49" s="1"/>
    </row>
    <row r="50" spans="1:22" ht="14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4"/>
      <c r="M50" s="44"/>
      <c r="N50" s="1"/>
      <c r="O50" s="1"/>
      <c r="P50" s="1"/>
      <c r="Q50" s="1"/>
      <c r="R50" s="1"/>
      <c r="S50" s="1"/>
      <c r="T50" s="1"/>
      <c r="U50" s="1"/>
      <c r="V50" s="1"/>
    </row>
    <row r="51" spans="1:22" ht="14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4"/>
      <c r="M51" s="44"/>
      <c r="N51" s="1"/>
      <c r="O51" s="1"/>
      <c r="P51" s="1"/>
      <c r="Q51" s="1"/>
      <c r="R51" s="1"/>
      <c r="S51" s="1"/>
      <c r="T51" s="1"/>
      <c r="U51" s="1"/>
      <c r="V51" s="1"/>
    </row>
    <row r="52" spans="1:22" ht="14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4"/>
      <c r="M52" s="44"/>
      <c r="N52" s="1"/>
      <c r="O52" s="1"/>
      <c r="P52" s="1"/>
      <c r="Q52" s="1"/>
      <c r="R52" s="1"/>
      <c r="S52" s="1"/>
      <c r="T52" s="1"/>
      <c r="U52" s="1"/>
      <c r="V52" s="1"/>
    </row>
    <row r="53" spans="1:22" ht="14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4"/>
      <c r="M53" s="44"/>
      <c r="N53" s="1"/>
      <c r="O53" s="1"/>
      <c r="P53" s="1"/>
      <c r="Q53" s="1"/>
      <c r="R53" s="1"/>
      <c r="S53" s="1"/>
      <c r="T53" s="1"/>
      <c r="U53" s="1"/>
      <c r="V53" s="1"/>
    </row>
    <row r="54" spans="1:22" ht="14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4"/>
      <c r="M54" s="44"/>
      <c r="N54" s="1"/>
      <c r="O54" s="1"/>
      <c r="P54" s="1"/>
      <c r="Q54" s="1"/>
      <c r="R54" s="1"/>
      <c r="S54" s="1"/>
      <c r="T54" s="1"/>
      <c r="U54" s="1"/>
      <c r="V54" s="1"/>
    </row>
    <row r="55" spans="1:22" ht="14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4"/>
      <c r="M55" s="44"/>
      <c r="N55" s="1"/>
      <c r="O55" s="1"/>
      <c r="P55" s="1"/>
      <c r="Q55" s="1"/>
      <c r="R55" s="1"/>
      <c r="S55" s="1"/>
      <c r="T55" s="1"/>
      <c r="U55" s="1"/>
      <c r="V55" s="1"/>
    </row>
    <row r="56" spans="1:22" ht="14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4"/>
      <c r="M56" s="44"/>
      <c r="N56" s="1"/>
      <c r="O56" s="1"/>
      <c r="P56" s="1"/>
      <c r="Q56" s="1"/>
      <c r="R56" s="1"/>
      <c r="S56" s="1"/>
      <c r="T56" s="1"/>
      <c r="U56" s="1"/>
      <c r="V56" s="1"/>
    </row>
    <row r="57" spans="1:22" ht="14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4"/>
      <c r="M57" s="44"/>
      <c r="N57" s="1"/>
      <c r="O57" s="1"/>
      <c r="P57" s="1"/>
      <c r="Q57" s="1"/>
      <c r="R57" s="1"/>
      <c r="S57" s="1"/>
      <c r="T57" s="1"/>
      <c r="U57" s="1"/>
      <c r="V57" s="1"/>
    </row>
    <row r="58" spans="1:22" ht="14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4"/>
      <c r="M58" s="44"/>
      <c r="N58" s="1"/>
      <c r="O58" s="1"/>
      <c r="P58" s="1"/>
      <c r="Q58" s="1"/>
      <c r="R58" s="1"/>
      <c r="S58" s="1"/>
      <c r="T58" s="1"/>
      <c r="U58" s="1"/>
      <c r="V58" s="1"/>
    </row>
    <row r="59" spans="1:22" ht="14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4"/>
      <c r="M59" s="44"/>
      <c r="N59" s="1"/>
      <c r="O59" s="1"/>
      <c r="P59" s="1"/>
      <c r="Q59" s="1"/>
      <c r="R59" s="1"/>
      <c r="S59" s="1"/>
      <c r="T59" s="1"/>
      <c r="U59" s="1"/>
      <c r="V59" s="1"/>
    </row>
    <row r="60" spans="1:22" ht="14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4"/>
      <c r="M60" s="44"/>
      <c r="N60" s="1"/>
      <c r="O60" s="1"/>
      <c r="P60" s="1"/>
      <c r="Q60" s="1"/>
      <c r="R60" s="1"/>
      <c r="S60" s="1"/>
      <c r="T60" s="1"/>
      <c r="U60" s="1"/>
      <c r="V60" s="1"/>
    </row>
    <row r="61" spans="1:22" ht="14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4"/>
      <c r="M61" s="44"/>
      <c r="N61" s="1"/>
      <c r="O61" s="1"/>
      <c r="P61" s="1"/>
      <c r="Q61" s="1"/>
      <c r="R61" s="1"/>
      <c r="S61" s="1"/>
      <c r="T61" s="1"/>
      <c r="U61" s="1"/>
      <c r="V61" s="1"/>
    </row>
    <row r="62" spans="1:22" ht="14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4"/>
      <c r="M62" s="44"/>
      <c r="N62" s="1"/>
      <c r="O62" s="1"/>
      <c r="P62" s="1"/>
      <c r="Q62" s="1"/>
      <c r="R62" s="1"/>
      <c r="S62" s="1"/>
      <c r="T62" s="1"/>
      <c r="U62" s="1"/>
      <c r="V62" s="1"/>
    </row>
    <row r="63" spans="1:22" ht="14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4"/>
      <c r="M63" s="44"/>
      <c r="N63" s="1"/>
      <c r="O63" s="1"/>
      <c r="P63" s="1"/>
      <c r="Q63" s="1"/>
      <c r="R63" s="1"/>
      <c r="S63" s="1"/>
      <c r="T63" s="1"/>
      <c r="U63" s="1"/>
      <c r="V63" s="1"/>
    </row>
    <row r="64" spans="1:22" ht="14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4"/>
      <c r="N64" s="1"/>
      <c r="O64" s="1"/>
      <c r="P64" s="1"/>
      <c r="Q64" s="1"/>
      <c r="R64" s="1"/>
      <c r="S64" s="1"/>
      <c r="T64" s="1"/>
      <c r="U64" s="1"/>
      <c r="V64" s="1"/>
    </row>
    <row r="65" spans="1:22" ht="14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4"/>
      <c r="N65" s="1"/>
      <c r="O65" s="1"/>
      <c r="P65" s="1"/>
      <c r="Q65" s="1"/>
      <c r="R65" s="1"/>
      <c r="S65" s="1"/>
      <c r="T65" s="1"/>
      <c r="U65" s="1"/>
      <c r="V65" s="1"/>
    </row>
    <row r="66" spans="1:22" ht="14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4"/>
      <c r="N66" s="1"/>
      <c r="O66" s="1"/>
      <c r="P66" s="1"/>
      <c r="Q66" s="1"/>
      <c r="R66" s="1"/>
      <c r="S66" s="1"/>
      <c r="T66" s="1"/>
      <c r="U66" s="1"/>
      <c r="V66" s="1"/>
    </row>
    <row r="67" spans="1:22" ht="14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4"/>
      <c r="N67" s="1"/>
      <c r="O67" s="1"/>
      <c r="P67" s="1"/>
      <c r="Q67" s="1"/>
      <c r="R67" s="1"/>
      <c r="S67" s="1"/>
      <c r="T67" s="1"/>
      <c r="U67" s="1"/>
      <c r="V67" s="1"/>
    </row>
    <row r="68" spans="1:22" ht="14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4"/>
      <c r="M68" s="44"/>
      <c r="N68" s="1"/>
      <c r="O68" s="1"/>
      <c r="P68" s="1"/>
      <c r="Q68" s="1"/>
      <c r="R68" s="1"/>
      <c r="S68" s="1"/>
      <c r="T68" s="1"/>
      <c r="U68" s="1"/>
      <c r="V68" s="1"/>
    </row>
    <row r="69" spans="1:22" ht="14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4"/>
      <c r="M69" s="44"/>
      <c r="N69" s="1"/>
      <c r="O69" s="1"/>
      <c r="P69" s="1"/>
      <c r="Q69" s="1"/>
      <c r="R69" s="1"/>
      <c r="S69" s="1"/>
      <c r="T69" s="1"/>
      <c r="U69" s="1"/>
      <c r="V69" s="1"/>
    </row>
    <row r="70" spans="1:22" ht="14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4"/>
      <c r="M70" s="44"/>
      <c r="N70" s="1"/>
      <c r="O70" s="1"/>
      <c r="P70" s="1"/>
      <c r="Q70" s="1"/>
      <c r="R70" s="1"/>
      <c r="S70" s="1"/>
      <c r="T70" s="1"/>
      <c r="U70" s="1"/>
      <c r="V70" s="1"/>
    </row>
    <row r="71" spans="1:22" ht="14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4"/>
      <c r="M71" s="44"/>
      <c r="N71" s="1"/>
      <c r="O71" s="1"/>
      <c r="P71" s="1"/>
      <c r="Q71" s="1"/>
      <c r="R71" s="1"/>
      <c r="S71" s="1"/>
      <c r="T71" s="1"/>
      <c r="U71" s="1"/>
      <c r="V71" s="1"/>
    </row>
    <row r="72" spans="1:22" ht="14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4"/>
      <c r="M72" s="44"/>
      <c r="N72" s="1"/>
      <c r="O72" s="1"/>
      <c r="P72" s="1"/>
      <c r="Q72" s="1"/>
      <c r="R72" s="1"/>
      <c r="S72" s="1"/>
      <c r="T72" s="1"/>
      <c r="U72" s="1"/>
      <c r="V72" s="1"/>
    </row>
    <row r="73" spans="1:22" ht="14" x14ac:dyDescent="0.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4"/>
      <c r="M73" s="44"/>
      <c r="N73" s="1"/>
      <c r="O73" s="1"/>
      <c r="P73" s="1"/>
      <c r="Q73" s="1"/>
      <c r="R73" s="1"/>
      <c r="S73" s="1"/>
      <c r="T73" s="1"/>
      <c r="U73" s="1"/>
      <c r="V73" s="1"/>
    </row>
    <row r="74" spans="1:22" ht="14" x14ac:dyDescent="0.3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4"/>
      <c r="M74" s="44"/>
      <c r="N74" s="1"/>
      <c r="O74" s="1"/>
      <c r="P74" s="1"/>
      <c r="Q74" s="1"/>
      <c r="R74" s="1"/>
      <c r="S74" s="1"/>
      <c r="T74" s="1"/>
      <c r="U74" s="1"/>
      <c r="V74" s="1"/>
    </row>
    <row r="75" spans="1:22" ht="14" x14ac:dyDescent="0.3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4"/>
      <c r="M75" s="44"/>
      <c r="N75" s="1"/>
      <c r="O75" s="1"/>
      <c r="P75" s="1"/>
      <c r="Q75" s="1"/>
      <c r="R75" s="1"/>
      <c r="S75" s="1"/>
      <c r="T75" s="1"/>
      <c r="U75" s="1"/>
      <c r="V75" s="1"/>
    </row>
    <row r="76" spans="1:22" ht="14" x14ac:dyDescent="0.3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4"/>
      <c r="M76" s="44"/>
      <c r="N76" s="1"/>
      <c r="O76" s="1"/>
      <c r="P76" s="1"/>
      <c r="Q76" s="1"/>
      <c r="R76" s="1"/>
      <c r="S76" s="1"/>
      <c r="T76" s="1"/>
      <c r="U76" s="1"/>
      <c r="V76" s="1"/>
    </row>
    <row r="77" spans="1:22" ht="14" x14ac:dyDescent="0.3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4"/>
      <c r="M77" s="44"/>
      <c r="N77" s="1"/>
      <c r="O77" s="1"/>
      <c r="P77" s="1"/>
      <c r="Q77" s="1"/>
      <c r="R77" s="1"/>
      <c r="S77" s="1"/>
      <c r="T77" s="1"/>
      <c r="U77" s="1"/>
      <c r="V77" s="1"/>
    </row>
    <row r="78" spans="1:22" ht="14" x14ac:dyDescent="0.3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4"/>
      <c r="M78" s="44"/>
      <c r="N78" s="1"/>
      <c r="O78" s="1"/>
      <c r="P78" s="1"/>
      <c r="Q78" s="1"/>
      <c r="R78" s="1"/>
      <c r="S78" s="1"/>
      <c r="T78" s="1"/>
      <c r="U78" s="1"/>
      <c r="V78" s="1"/>
    </row>
    <row r="79" spans="1:22" ht="14" x14ac:dyDescent="0.3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4"/>
      <c r="M79" s="44"/>
      <c r="N79" s="1"/>
      <c r="O79" s="1"/>
      <c r="P79" s="1"/>
      <c r="Q79" s="1"/>
      <c r="R79" s="1"/>
      <c r="S79" s="1"/>
      <c r="T79" s="1"/>
      <c r="U79" s="1"/>
      <c r="V79" s="1"/>
    </row>
    <row r="80" spans="1:22" ht="14" x14ac:dyDescent="0.3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8"/>
      <c r="M80" s="48"/>
      <c r="N80" s="1"/>
      <c r="O80" s="1"/>
      <c r="P80" s="1"/>
      <c r="Q80" s="1"/>
      <c r="R80" s="1"/>
      <c r="S80" s="1"/>
      <c r="T80" s="1"/>
      <c r="U80" s="1"/>
      <c r="V80" s="1"/>
    </row>
    <row r="81" spans="1:22" ht="1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4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4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4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4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4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4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4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4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mergeCells count="6">
    <mergeCell ref="B3:D3"/>
    <mergeCell ref="B5:D5"/>
    <mergeCell ref="M6:M80"/>
    <mergeCell ref="A1:E1"/>
    <mergeCell ref="A6:E7"/>
    <mergeCell ref="L6:L80"/>
  </mergeCells>
  <dataValidations count="1">
    <dataValidation type="list" allowBlank="1" showErrorMessage="1" sqref="B3">
      <formula1>"X5 Retail Group,Ozon,Whoosh,МТС"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99"/>
  <sheetViews>
    <sheetView workbookViewId="0">
      <selection activeCell="D15" sqref="D15"/>
    </sheetView>
  </sheetViews>
  <sheetFormatPr defaultColWidth="12.6328125" defaultRowHeight="15.75" customHeight="1" x14ac:dyDescent="0.25"/>
  <cols>
    <col min="1" max="1" width="66" style="3" customWidth="1"/>
    <col min="2" max="5" width="13.453125" style="3" customWidth="1"/>
    <col min="6" max="6" width="2" style="3" customWidth="1"/>
    <col min="7" max="7" width="60" style="3" customWidth="1"/>
  </cols>
  <sheetData>
    <row r="1" spans="1:8" ht="15.5" x14ac:dyDescent="0.35">
      <c r="A1" s="4" t="s">
        <v>18</v>
      </c>
      <c r="B1" s="5"/>
      <c r="C1" s="5"/>
      <c r="D1" s="5"/>
      <c r="E1" s="5"/>
      <c r="F1" s="5"/>
      <c r="G1" s="5"/>
      <c r="H1" s="5"/>
    </row>
    <row r="2" spans="1:8" ht="42" customHeight="1" x14ac:dyDescent="0.35">
      <c r="A2" s="6" t="s">
        <v>19</v>
      </c>
      <c r="B2" s="7"/>
      <c r="C2" s="7"/>
      <c r="D2" s="7"/>
      <c r="E2" s="7"/>
      <c r="F2" s="7"/>
      <c r="G2" s="5"/>
      <c r="H2" s="5"/>
    </row>
    <row r="3" spans="1:8" ht="14.5" x14ac:dyDescent="0.35">
      <c r="A3" s="8"/>
      <c r="B3" s="9" t="s">
        <v>20</v>
      </c>
      <c r="C3" s="9" t="s">
        <v>21</v>
      </c>
      <c r="D3" s="9" t="s">
        <v>22</v>
      </c>
      <c r="E3" s="9" t="s">
        <v>23</v>
      </c>
      <c r="F3" s="7"/>
      <c r="G3" s="5"/>
      <c r="H3" s="5"/>
    </row>
    <row r="4" spans="1:8" ht="14.5" x14ac:dyDescent="0.35">
      <c r="A4" s="10" t="s">
        <v>24</v>
      </c>
      <c r="B4" s="11"/>
      <c r="C4" s="11"/>
      <c r="D4" s="11"/>
      <c r="E4" s="11"/>
      <c r="F4" s="7"/>
      <c r="G4" s="5"/>
      <c r="H4" s="5"/>
    </row>
    <row r="5" spans="1:8" ht="14.5" x14ac:dyDescent="0.35">
      <c r="A5" s="12" t="s">
        <v>25</v>
      </c>
      <c r="B5" s="13">
        <v>15342</v>
      </c>
      <c r="C5" s="13">
        <v>26362</v>
      </c>
      <c r="D5" s="13">
        <v>34615</v>
      </c>
      <c r="E5" s="13">
        <v>40409</v>
      </c>
      <c r="F5" s="7"/>
      <c r="G5" s="5"/>
      <c r="H5" s="5"/>
    </row>
    <row r="6" spans="1:8" ht="14.5" x14ac:dyDescent="0.35">
      <c r="A6" s="12" t="s">
        <v>26</v>
      </c>
      <c r="B6" s="13">
        <v>3405</v>
      </c>
      <c r="C6" s="13">
        <v>6611</v>
      </c>
      <c r="D6" s="13">
        <v>6707</v>
      </c>
      <c r="E6" s="13">
        <v>7156</v>
      </c>
      <c r="F6" s="7"/>
      <c r="G6" s="5"/>
      <c r="H6" s="5"/>
    </row>
    <row r="7" spans="1:8" ht="14.5" x14ac:dyDescent="0.35">
      <c r="A7" s="12" t="s">
        <v>27</v>
      </c>
      <c r="B7" s="13">
        <v>908</v>
      </c>
      <c r="C7" s="13">
        <v>3440</v>
      </c>
      <c r="D7" s="13">
        <v>1025</v>
      </c>
      <c r="E7" s="13">
        <v>5423</v>
      </c>
      <c r="F7" s="7"/>
      <c r="G7" s="5"/>
      <c r="H7" s="5"/>
    </row>
    <row r="8" spans="1:8" ht="14.5" x14ac:dyDescent="0.35">
      <c r="A8" s="12" t="s">
        <v>28</v>
      </c>
      <c r="B8" s="13">
        <v>0</v>
      </c>
      <c r="C8" s="13">
        <v>43</v>
      </c>
      <c r="D8" s="13">
        <v>5585</v>
      </c>
      <c r="E8" s="13">
        <v>45370</v>
      </c>
      <c r="F8" s="7"/>
      <c r="G8" s="5"/>
      <c r="H8" s="5"/>
    </row>
    <row r="9" spans="1:8" ht="14.5" x14ac:dyDescent="0.35">
      <c r="A9" s="12" t="s">
        <v>29</v>
      </c>
      <c r="B9" s="13">
        <v>1429</v>
      </c>
      <c r="C9" s="13">
        <v>4139</v>
      </c>
      <c r="D9" s="13">
        <v>16502</v>
      </c>
      <c r="E9" s="13">
        <v>8736</v>
      </c>
      <c r="F9" s="7"/>
      <c r="G9" s="5"/>
      <c r="H9" s="5"/>
    </row>
    <row r="10" spans="1:8" ht="14.5" x14ac:dyDescent="0.35">
      <c r="A10" s="12" t="s">
        <v>30</v>
      </c>
      <c r="B10" s="13">
        <v>22</v>
      </c>
      <c r="C10" s="13">
        <v>17954</v>
      </c>
      <c r="D10" s="13">
        <v>0</v>
      </c>
      <c r="E10" s="13">
        <v>0</v>
      </c>
      <c r="F10" s="7"/>
      <c r="G10" s="5"/>
      <c r="H10" s="5"/>
    </row>
    <row r="11" spans="1:8" ht="14.5" x14ac:dyDescent="0.35">
      <c r="A11" s="12" t="s">
        <v>31</v>
      </c>
      <c r="B11" s="13">
        <v>103702</v>
      </c>
      <c r="C11" s="13">
        <v>108037</v>
      </c>
      <c r="D11" s="13">
        <v>90469</v>
      </c>
      <c r="E11" s="13">
        <v>169814</v>
      </c>
      <c r="F11" s="7"/>
      <c r="G11" s="5"/>
      <c r="H11" s="5"/>
    </row>
    <row r="12" spans="1:8" ht="14.5" x14ac:dyDescent="0.35">
      <c r="A12" s="14" t="s">
        <v>32</v>
      </c>
      <c r="B12" s="15">
        <f>SUM(B5:B11)</f>
        <v>124808</v>
      </c>
      <c r="C12" s="15">
        <f>SUM(C5:C11)</f>
        <v>166586</v>
      </c>
      <c r="D12" s="15">
        <f>SUM(D5:D11)</f>
        <v>154903</v>
      </c>
      <c r="E12" s="15">
        <f>SUM(E5:E11)</f>
        <v>276908</v>
      </c>
      <c r="F12" s="7"/>
      <c r="G12" s="5"/>
      <c r="H12" s="5"/>
    </row>
    <row r="13" spans="1:8" ht="14.5" x14ac:dyDescent="0.35">
      <c r="A13" s="5"/>
      <c r="B13" s="7"/>
      <c r="C13" s="7"/>
      <c r="D13" s="7"/>
      <c r="E13" s="7"/>
      <c r="F13" s="7"/>
      <c r="G13" s="5"/>
      <c r="H13" s="5"/>
    </row>
    <row r="14" spans="1:8" ht="14.5" x14ac:dyDescent="0.35">
      <c r="A14" s="10" t="s">
        <v>33</v>
      </c>
      <c r="B14" s="11"/>
      <c r="C14" s="11"/>
      <c r="D14" s="11"/>
      <c r="E14" s="11"/>
      <c r="F14" s="7"/>
      <c r="G14" s="5"/>
      <c r="H14" s="5"/>
    </row>
    <row r="15" spans="1:8" ht="14.5" x14ac:dyDescent="0.35">
      <c r="A15" s="12" t="s">
        <v>34</v>
      </c>
      <c r="B15" s="13">
        <v>42545</v>
      </c>
      <c r="C15" s="13">
        <v>89273</v>
      </c>
      <c r="D15" s="13">
        <v>94749</v>
      </c>
      <c r="E15" s="13">
        <v>169222</v>
      </c>
      <c r="F15" s="7"/>
      <c r="G15" s="5"/>
      <c r="H15" s="5"/>
    </row>
    <row r="16" spans="1:8" ht="14.5" x14ac:dyDescent="0.35">
      <c r="A16" s="12" t="s">
        <v>35</v>
      </c>
      <c r="B16" s="13">
        <v>4825</v>
      </c>
      <c r="C16" s="13">
        <v>9634</v>
      </c>
      <c r="D16" s="13">
        <v>17838</v>
      </c>
      <c r="E16" s="13">
        <v>40381</v>
      </c>
      <c r="F16" s="7"/>
      <c r="G16" s="5"/>
      <c r="H16" s="5"/>
    </row>
    <row r="17" spans="1:8" ht="14.5" x14ac:dyDescent="0.35">
      <c r="A17" s="12" t="s">
        <v>36</v>
      </c>
      <c r="B17" s="13">
        <v>0</v>
      </c>
      <c r="C17" s="13">
        <v>0</v>
      </c>
      <c r="D17" s="13">
        <v>6138</v>
      </c>
      <c r="E17" s="13">
        <v>65049</v>
      </c>
      <c r="F17" s="7"/>
      <c r="G17" s="5"/>
      <c r="H17" s="5"/>
    </row>
    <row r="18" spans="1:8" ht="14.5" x14ac:dyDescent="0.35">
      <c r="A18" s="12" t="s">
        <v>37</v>
      </c>
      <c r="B18" s="13">
        <v>1677</v>
      </c>
      <c r="C18" s="13">
        <v>4716</v>
      </c>
      <c r="D18" s="13">
        <v>8936</v>
      </c>
      <c r="E18" s="13">
        <v>13289</v>
      </c>
      <c r="F18" s="7"/>
      <c r="G18" s="5"/>
      <c r="H18" s="5"/>
    </row>
    <row r="19" spans="1:8" ht="14.5" x14ac:dyDescent="0.35">
      <c r="A19" s="12" t="s">
        <v>38</v>
      </c>
      <c r="B19" s="13">
        <v>816</v>
      </c>
      <c r="C19" s="13">
        <v>1077</v>
      </c>
      <c r="D19" s="13">
        <v>1654</v>
      </c>
      <c r="E19" s="13">
        <v>5643</v>
      </c>
      <c r="F19" s="7"/>
      <c r="G19" s="5"/>
      <c r="H19" s="5"/>
    </row>
    <row r="20" spans="1:8" ht="14.5" x14ac:dyDescent="0.35">
      <c r="A20" s="12" t="s">
        <v>39</v>
      </c>
      <c r="B20" s="13">
        <v>0</v>
      </c>
      <c r="C20" s="13">
        <v>0</v>
      </c>
      <c r="D20" s="13">
        <v>0</v>
      </c>
      <c r="E20" s="13">
        <v>10548</v>
      </c>
      <c r="F20" s="5"/>
      <c r="G20" s="5"/>
      <c r="H20" s="5"/>
    </row>
    <row r="21" spans="1:8" ht="14.5" x14ac:dyDescent="0.35">
      <c r="A21" s="12" t="s">
        <v>40</v>
      </c>
      <c r="B21" s="13">
        <v>0</v>
      </c>
      <c r="C21" s="13">
        <v>0</v>
      </c>
      <c r="D21" s="13">
        <v>0</v>
      </c>
      <c r="E21" s="13">
        <v>6019</v>
      </c>
      <c r="F21" s="7"/>
      <c r="G21" s="5"/>
      <c r="H21" s="5"/>
    </row>
    <row r="22" spans="1:8" ht="14.5" x14ac:dyDescent="0.35">
      <c r="A22" s="12" t="s">
        <v>41</v>
      </c>
      <c r="B22" s="13">
        <v>7125</v>
      </c>
      <c r="C22" s="13">
        <v>11539</v>
      </c>
      <c r="D22" s="13">
        <v>55215</v>
      </c>
      <c r="E22" s="13">
        <v>16043</v>
      </c>
      <c r="F22" s="16"/>
      <c r="G22" s="5"/>
      <c r="H22" s="5"/>
    </row>
    <row r="23" spans="1:8" ht="14.5" x14ac:dyDescent="0.35">
      <c r="A23" s="12" t="s">
        <v>42</v>
      </c>
      <c r="B23" s="13">
        <v>3223</v>
      </c>
      <c r="C23" s="13">
        <v>7697</v>
      </c>
      <c r="D23" s="13">
        <v>10344</v>
      </c>
      <c r="E23" s="13">
        <v>15691</v>
      </c>
      <c r="F23" s="5"/>
      <c r="G23" s="5"/>
      <c r="H23" s="5"/>
    </row>
    <row r="24" spans="1:8" ht="14.5" x14ac:dyDescent="0.35">
      <c r="A24" s="14" t="s">
        <v>43</v>
      </c>
      <c r="B24" s="15">
        <f>SUM(B15:B23)</f>
        <v>60211</v>
      </c>
      <c r="C24" s="15">
        <f>SUM(C15:C23)</f>
        <v>123936</v>
      </c>
      <c r="D24" s="15">
        <f>SUM(D15:D23)</f>
        <v>194874</v>
      </c>
      <c r="E24" s="15">
        <f>SUM(E15:E23)</f>
        <v>341885</v>
      </c>
      <c r="F24" s="5"/>
      <c r="G24" s="5"/>
      <c r="H24" s="5"/>
    </row>
    <row r="25" spans="1:8" ht="14.5" x14ac:dyDescent="0.35">
      <c r="A25" s="5"/>
      <c r="B25" s="5"/>
      <c r="C25" s="5"/>
      <c r="D25" s="5"/>
      <c r="E25" s="5"/>
      <c r="F25" s="5"/>
      <c r="G25" s="5"/>
      <c r="H25" s="5"/>
    </row>
    <row r="26" spans="1:8" ht="14.5" x14ac:dyDescent="0.35">
      <c r="A26" s="17" t="s">
        <v>44</v>
      </c>
      <c r="B26" s="15">
        <v>104350</v>
      </c>
      <c r="C26" s="15">
        <v>178215</v>
      </c>
      <c r="D26" s="15">
        <v>277115</v>
      </c>
      <c r="E26" s="15">
        <v>424291</v>
      </c>
      <c r="F26" s="5"/>
      <c r="G26" s="5"/>
      <c r="H26" s="5"/>
    </row>
    <row r="27" spans="1:8" ht="14.5" x14ac:dyDescent="0.35">
      <c r="A27" s="5"/>
      <c r="B27" s="5"/>
      <c r="C27" s="5"/>
      <c r="D27" s="5"/>
      <c r="E27" s="5"/>
      <c r="F27" s="5"/>
      <c r="G27" s="5"/>
      <c r="H27" s="5"/>
    </row>
    <row r="28" spans="1:8" ht="14.5" x14ac:dyDescent="0.35">
      <c r="A28" s="10" t="s">
        <v>45</v>
      </c>
      <c r="B28" s="8"/>
      <c r="C28" s="8"/>
      <c r="D28" s="8"/>
      <c r="E28" s="8"/>
      <c r="F28" s="5"/>
      <c r="G28" s="5"/>
      <c r="H28" s="5"/>
    </row>
    <row r="29" spans="1:8" ht="14.5" x14ac:dyDescent="0.35">
      <c r="A29" s="5"/>
      <c r="B29" s="5"/>
      <c r="C29" s="5"/>
      <c r="D29" s="5"/>
      <c r="E29" s="5"/>
      <c r="F29" s="5"/>
      <c r="G29" s="5"/>
      <c r="H29" s="5"/>
    </row>
    <row r="30" spans="1:8" ht="29" x14ac:dyDescent="0.35">
      <c r="A30" s="17" t="s">
        <v>46</v>
      </c>
      <c r="B30" s="15">
        <f>B12-B24</f>
        <v>64597</v>
      </c>
      <c r="C30" s="15">
        <f>C12-C24</f>
        <v>42650</v>
      </c>
      <c r="D30" s="15">
        <f>D12-D24</f>
        <v>-39971</v>
      </c>
      <c r="E30" s="15">
        <f>E12-E24</f>
        <v>-64977</v>
      </c>
      <c r="F30" s="5"/>
      <c r="G30" s="5"/>
      <c r="H30" s="5"/>
    </row>
    <row r="31" spans="1:8" ht="14.5" x14ac:dyDescent="0.35">
      <c r="A31" s="18" t="s">
        <v>47</v>
      </c>
      <c r="B31" s="19">
        <f>B30/B26</f>
        <v>0.61904168663152848</v>
      </c>
      <c r="C31" s="19">
        <f>C30/C26</f>
        <v>0.23931767808545856</v>
      </c>
      <c r="D31" s="19">
        <f>D30/D26</f>
        <v>-0.14423975605795428</v>
      </c>
      <c r="E31" s="19">
        <f>E30/E26</f>
        <v>-0.15314253660812979</v>
      </c>
      <c r="F31" s="5"/>
      <c r="G31" s="5"/>
      <c r="H31" s="5"/>
    </row>
    <row r="32" spans="1:8" ht="14.5" x14ac:dyDescent="0.35">
      <c r="A32" s="5"/>
      <c r="B32" s="5"/>
      <c r="C32" s="5"/>
      <c r="D32" s="5"/>
      <c r="E32" s="5"/>
      <c r="F32" s="5"/>
      <c r="G32" s="5"/>
      <c r="H32" s="5"/>
    </row>
    <row r="33" spans="1:8" ht="46.5" customHeight="1" x14ac:dyDescent="0.35">
      <c r="A33" s="17" t="s">
        <v>48</v>
      </c>
      <c r="B33" s="5"/>
      <c r="C33" s="5"/>
      <c r="D33" s="5"/>
      <c r="E33" s="5"/>
      <c r="F33" s="5"/>
      <c r="G33" s="5"/>
      <c r="H33" s="5"/>
    </row>
    <row r="34" spans="1:8" ht="29" x14ac:dyDescent="0.35">
      <c r="A34" s="12" t="s">
        <v>49</v>
      </c>
      <c r="B34" s="13">
        <f>B12-B10-B11</f>
        <v>21084</v>
      </c>
      <c r="C34" s="13">
        <f>C12-C10-C11</f>
        <v>40595</v>
      </c>
      <c r="D34" s="13">
        <f>D12-D10-D11</f>
        <v>64434</v>
      </c>
      <c r="E34" s="13">
        <f>E12-E10-E11</f>
        <v>107094</v>
      </c>
      <c r="F34" s="5"/>
      <c r="G34" s="5"/>
      <c r="H34" s="5"/>
    </row>
    <row r="35" spans="1:8" ht="29" x14ac:dyDescent="0.35">
      <c r="A35" s="12" t="s">
        <v>50</v>
      </c>
      <c r="B35" s="13">
        <f>B24-B22-B23</f>
        <v>49863</v>
      </c>
      <c r="C35" s="13">
        <f>C24-C22-C23</f>
        <v>104700</v>
      </c>
      <c r="D35" s="13">
        <f>D24-D22-D23</f>
        <v>129315</v>
      </c>
      <c r="E35" s="13">
        <f>E24-E22-E23</f>
        <v>310151</v>
      </c>
      <c r="F35" s="5"/>
      <c r="G35" s="5"/>
      <c r="H35" s="5"/>
    </row>
    <row r="36" spans="1:8" ht="14.5" x14ac:dyDescent="0.35">
      <c r="A36" s="14" t="s">
        <v>51</v>
      </c>
      <c r="B36" s="15">
        <f>B34-B35</f>
        <v>-28779</v>
      </c>
      <c r="C36" s="15">
        <f>C34-C35</f>
        <v>-64105</v>
      </c>
      <c r="D36" s="15">
        <f>D34-D35</f>
        <v>-64881</v>
      </c>
      <c r="E36" s="15">
        <f>E34-E35</f>
        <v>-203057</v>
      </c>
      <c r="F36" s="5"/>
      <c r="G36" s="5"/>
      <c r="H36" s="5"/>
    </row>
    <row r="37" spans="1:8" ht="14.5" x14ac:dyDescent="0.35">
      <c r="A37" s="14" t="s">
        <v>52</v>
      </c>
      <c r="B37" s="5"/>
      <c r="C37" s="15">
        <f>C36-B36</f>
        <v>-35326</v>
      </c>
      <c r="D37" s="15">
        <f>D36-C36</f>
        <v>-776</v>
      </c>
      <c r="E37" s="15">
        <f>E36-D36</f>
        <v>-138176</v>
      </c>
      <c r="F37" s="5"/>
      <c r="G37" s="5"/>
      <c r="H37" s="5"/>
    </row>
    <row r="38" spans="1:8" ht="14.5" x14ac:dyDescent="0.35">
      <c r="A38" s="18" t="s">
        <v>53</v>
      </c>
      <c r="B38" s="19">
        <f>B36/B26</f>
        <v>-0.27579300431241016</v>
      </c>
      <c r="C38" s="19">
        <f>C36/C26</f>
        <v>-0.3597059731223522</v>
      </c>
      <c r="D38" s="19">
        <f>D36/D26</f>
        <v>-0.23413023474008984</v>
      </c>
      <c r="E38" s="19">
        <f>E36/E26</f>
        <v>-0.47857955978326194</v>
      </c>
      <c r="F38" s="5"/>
      <c r="G38" s="5"/>
      <c r="H38" s="5"/>
    </row>
    <row r="39" spans="1:8" ht="14.5" x14ac:dyDescent="0.35">
      <c r="A39" s="5"/>
      <c r="B39" s="5"/>
      <c r="C39" s="5"/>
      <c r="D39" s="5"/>
      <c r="E39" s="5"/>
      <c r="F39" s="5"/>
      <c r="G39" s="5"/>
      <c r="H39" s="5"/>
    </row>
    <row r="40" spans="1:8" ht="29" x14ac:dyDescent="0.35">
      <c r="A40" s="17" t="s">
        <v>54</v>
      </c>
      <c r="B40" s="15">
        <f>B5+B6-B15</f>
        <v>-23798</v>
      </c>
      <c r="C40" s="15">
        <f>C5+C6-C15</f>
        <v>-56300</v>
      </c>
      <c r="D40" s="15">
        <f>D5+D6-D15</f>
        <v>-53427</v>
      </c>
      <c r="E40" s="15">
        <f>E5+E6-E15</f>
        <v>-121657</v>
      </c>
      <c r="F40" s="5"/>
      <c r="G40" s="5"/>
      <c r="H40" s="5"/>
    </row>
    <row r="41" spans="1:8" ht="14.5" x14ac:dyDescent="0.35">
      <c r="A41" s="18" t="s">
        <v>55</v>
      </c>
      <c r="B41" s="5"/>
      <c r="C41" s="13">
        <f>C40-B40</f>
        <v>-32502</v>
      </c>
      <c r="D41" s="13">
        <f>D40-C40</f>
        <v>2873</v>
      </c>
      <c r="E41" s="13">
        <f>E40-D40</f>
        <v>-68230</v>
      </c>
      <c r="F41" s="5"/>
      <c r="G41" s="5"/>
      <c r="H41" s="5"/>
    </row>
    <row r="42" spans="1:8" ht="14.5" x14ac:dyDescent="0.35">
      <c r="A42" s="18" t="s">
        <v>56</v>
      </c>
      <c r="B42" s="19">
        <f>B40/B26</f>
        <v>-0.22805941542884522</v>
      </c>
      <c r="C42" s="19">
        <f>C40/C26</f>
        <v>-0.31591055747271551</v>
      </c>
      <c r="D42" s="19">
        <f>D40/D26</f>
        <v>-0.19279721415296899</v>
      </c>
      <c r="E42" s="19">
        <f>E40/E26</f>
        <v>-0.28673009797521043</v>
      </c>
      <c r="F42" s="5"/>
      <c r="G42" s="5"/>
      <c r="H42" s="5"/>
    </row>
    <row r="43" spans="1:8" ht="14.5" x14ac:dyDescent="0.35">
      <c r="A43" s="5"/>
      <c r="B43" s="5"/>
      <c r="C43" s="5"/>
      <c r="D43" s="5"/>
      <c r="E43" s="5"/>
      <c r="F43" s="5"/>
      <c r="G43" s="5"/>
      <c r="H43" s="5"/>
    </row>
    <row r="44" spans="1:8" ht="14.5" x14ac:dyDescent="0.35">
      <c r="A44" s="10" t="s">
        <v>57</v>
      </c>
      <c r="B44" s="8"/>
      <c r="C44" s="8"/>
      <c r="D44" s="8"/>
      <c r="E44" s="8"/>
      <c r="F44" s="5"/>
      <c r="G44" s="5"/>
      <c r="H44" s="5"/>
    </row>
    <row r="45" spans="1:8" ht="28" customHeight="1" x14ac:dyDescent="0.35">
      <c r="A45" s="6" t="s">
        <v>58</v>
      </c>
      <c r="B45" s="5"/>
      <c r="C45" s="5"/>
      <c r="D45" s="5"/>
      <c r="E45" s="5"/>
      <c r="F45" s="5"/>
      <c r="G45" s="5"/>
      <c r="H45" s="5"/>
    </row>
    <row r="46" spans="1:8" ht="14.5" x14ac:dyDescent="0.35">
      <c r="A46" s="12" t="s">
        <v>59</v>
      </c>
      <c r="B46" s="5"/>
      <c r="C46" s="13">
        <v>-11020</v>
      </c>
      <c r="D46" s="13">
        <v>-8192</v>
      </c>
      <c r="E46" s="13">
        <v>-6150</v>
      </c>
      <c r="F46" s="5"/>
      <c r="G46" s="5"/>
      <c r="H46" s="5"/>
    </row>
    <row r="47" spans="1:8" ht="14.5" x14ac:dyDescent="0.35">
      <c r="A47" s="12" t="s">
        <v>60</v>
      </c>
      <c r="B47" s="5"/>
      <c r="C47" s="13">
        <v>-3349</v>
      </c>
      <c r="D47" s="13">
        <v>-265</v>
      </c>
      <c r="E47" s="13">
        <v>-1274</v>
      </c>
      <c r="F47" s="5"/>
      <c r="G47" s="5"/>
      <c r="H47" s="5"/>
    </row>
    <row r="48" spans="1:8" ht="14.5" x14ac:dyDescent="0.35">
      <c r="A48" s="12" t="s">
        <v>61</v>
      </c>
      <c r="B48" s="5"/>
      <c r="C48" s="13">
        <v>0</v>
      </c>
      <c r="D48" s="13">
        <v>-5185</v>
      </c>
      <c r="E48" s="13">
        <v>-42510</v>
      </c>
      <c r="F48" s="5"/>
      <c r="G48" s="5"/>
      <c r="H48" s="5"/>
    </row>
    <row r="49" spans="1:8" ht="14.5" x14ac:dyDescent="0.35">
      <c r="A49" s="12" t="s">
        <v>62</v>
      </c>
      <c r="B49" s="5"/>
      <c r="C49" s="13">
        <v>-6796</v>
      </c>
      <c r="D49" s="13">
        <v>-9236</v>
      </c>
      <c r="E49" s="13">
        <v>-2842</v>
      </c>
      <c r="F49" s="5"/>
      <c r="G49" s="5"/>
      <c r="H49" s="5"/>
    </row>
    <row r="50" spans="1:8" ht="14.5" x14ac:dyDescent="0.35">
      <c r="A50" s="12" t="s">
        <v>63</v>
      </c>
      <c r="B50" s="5"/>
      <c r="C50" s="13">
        <v>53348</v>
      </c>
      <c r="D50" s="13">
        <v>17987</v>
      </c>
      <c r="E50" s="13">
        <v>102803</v>
      </c>
      <c r="F50" s="5"/>
      <c r="G50" s="5"/>
      <c r="H50" s="5"/>
    </row>
    <row r="51" spans="1:8" ht="14.5" x14ac:dyDescent="0.35">
      <c r="A51" s="12" t="s">
        <v>64</v>
      </c>
      <c r="B51" s="5"/>
      <c r="C51" s="13">
        <v>0</v>
      </c>
      <c r="D51" s="13">
        <v>6138</v>
      </c>
      <c r="E51" s="13">
        <v>60382</v>
      </c>
      <c r="F51" s="5"/>
      <c r="G51" s="5"/>
      <c r="H51" s="5"/>
    </row>
    <row r="52" spans="1:8" ht="14.5" x14ac:dyDescent="0.35">
      <c r="A52" s="12" t="s">
        <v>65</v>
      </c>
      <c r="B52" s="5"/>
      <c r="C52" s="13">
        <v>0</v>
      </c>
      <c r="D52" s="13">
        <v>0</v>
      </c>
      <c r="E52" s="13">
        <v>2191</v>
      </c>
      <c r="F52" s="5"/>
      <c r="G52" s="5"/>
      <c r="H52" s="5"/>
    </row>
    <row r="53" spans="1:8" ht="14.5" x14ac:dyDescent="0.35">
      <c r="A53" s="14" t="s">
        <v>66</v>
      </c>
      <c r="B53" s="5"/>
      <c r="C53" s="15">
        <f>SUM(C46:C52)</f>
        <v>32183</v>
      </c>
      <c r="D53" s="15">
        <f>SUM(D46:D52)</f>
        <v>1247</v>
      </c>
      <c r="E53" s="15">
        <f>SUM(E46:E52)</f>
        <v>112600</v>
      </c>
      <c r="F53" s="5"/>
      <c r="G53" s="5"/>
      <c r="H53" s="5"/>
    </row>
    <row r="54" spans="1:8" ht="14.5" x14ac:dyDescent="0.35">
      <c r="A54" s="5"/>
      <c r="B54" s="5"/>
      <c r="C54" s="5"/>
      <c r="D54" s="5"/>
      <c r="E54" s="5"/>
      <c r="F54" s="5"/>
      <c r="G54" s="5"/>
      <c r="H54" s="5"/>
    </row>
    <row r="55" spans="1:8" ht="14.5" x14ac:dyDescent="0.35">
      <c r="A55" s="10" t="s">
        <v>67</v>
      </c>
      <c r="B55" s="8"/>
      <c r="C55" s="8"/>
      <c r="D55" s="8"/>
      <c r="E55" s="8"/>
      <c r="F55" s="5"/>
      <c r="G55" s="5"/>
      <c r="H55" s="5"/>
    </row>
    <row r="56" spans="1:8" ht="14.5" x14ac:dyDescent="0.35">
      <c r="A56" s="12" t="s">
        <v>68</v>
      </c>
      <c r="B56" s="13">
        <v>104350</v>
      </c>
      <c r="C56" s="13">
        <v>178215</v>
      </c>
      <c r="D56" s="13">
        <v>277115</v>
      </c>
      <c r="E56" s="13">
        <v>424291</v>
      </c>
      <c r="F56" s="5"/>
      <c r="G56" s="5"/>
      <c r="H56" s="5"/>
    </row>
    <row r="57" spans="1:8" ht="14.5" x14ac:dyDescent="0.35">
      <c r="A57" s="12" t="s">
        <v>69</v>
      </c>
      <c r="B57" s="5"/>
      <c r="C57" s="13">
        <v>-188827</v>
      </c>
      <c r="D57" s="13">
        <v>-244424</v>
      </c>
      <c r="E57" s="13">
        <v>-379849</v>
      </c>
      <c r="F57" s="5"/>
      <c r="G57" s="5"/>
      <c r="H57" s="5"/>
    </row>
    <row r="58" spans="1:8" ht="14.5" x14ac:dyDescent="0.35">
      <c r="A58" s="14" t="s">
        <v>70</v>
      </c>
      <c r="B58" s="5"/>
      <c r="C58" s="15">
        <f>C56+C57</f>
        <v>-10612</v>
      </c>
      <c r="D58" s="15">
        <f>D56+D57</f>
        <v>32691</v>
      </c>
      <c r="E58" s="15">
        <f>E56+E57</f>
        <v>44442</v>
      </c>
      <c r="F58" s="5"/>
      <c r="G58" s="5"/>
      <c r="H58" s="5"/>
    </row>
    <row r="59" spans="1:8" ht="14.5" x14ac:dyDescent="0.35">
      <c r="A59" s="12" t="s">
        <v>71</v>
      </c>
      <c r="B59" s="13">
        <v>-17323</v>
      </c>
      <c r="C59" s="13">
        <v>-58856</v>
      </c>
      <c r="D59" s="13">
        <v>-44149</v>
      </c>
      <c r="E59" s="13">
        <v>-32755</v>
      </c>
      <c r="F59" s="5"/>
      <c r="G59" s="5"/>
      <c r="H59" s="5"/>
    </row>
    <row r="60" spans="1:8" ht="14.5" x14ac:dyDescent="0.35">
      <c r="A60" s="12" t="s">
        <v>72</v>
      </c>
      <c r="B60" s="13">
        <v>-22034</v>
      </c>
      <c r="C60" s="13">
        <v>-56777</v>
      </c>
      <c r="D60" s="13">
        <v>-57162</v>
      </c>
      <c r="E60" s="13">
        <v>-40998</v>
      </c>
      <c r="F60" s="5"/>
      <c r="G60" s="5"/>
      <c r="H60" s="5"/>
    </row>
    <row r="61" spans="1:8" ht="14.5" x14ac:dyDescent="0.35">
      <c r="A61" s="12" t="s">
        <v>73</v>
      </c>
      <c r="B61" s="5"/>
      <c r="C61" s="13">
        <v>-56779</v>
      </c>
      <c r="D61" s="13">
        <v>-58187</v>
      </c>
      <c r="E61" s="13">
        <v>-42665</v>
      </c>
      <c r="F61" s="5"/>
      <c r="G61" s="5"/>
      <c r="H61" s="5"/>
    </row>
    <row r="62" spans="1:8" ht="14.5" x14ac:dyDescent="0.35">
      <c r="A62" s="12" t="s">
        <v>74</v>
      </c>
      <c r="B62" s="13">
        <v>4963</v>
      </c>
      <c r="C62" s="13">
        <v>9880</v>
      </c>
      <c r="D62" s="13">
        <v>19770</v>
      </c>
      <c r="E62" s="13">
        <v>28082</v>
      </c>
      <c r="F62" s="5"/>
      <c r="G62" s="5"/>
      <c r="H62" s="5"/>
    </row>
    <row r="63" spans="1:8" ht="14.5" x14ac:dyDescent="0.35">
      <c r="A63" s="12" t="s">
        <v>75</v>
      </c>
      <c r="B63" s="13">
        <v>2115</v>
      </c>
      <c r="C63" s="13">
        <v>5802</v>
      </c>
      <c r="D63" s="13">
        <v>11860</v>
      </c>
      <c r="E63" s="13">
        <v>22725</v>
      </c>
      <c r="F63" s="5"/>
      <c r="G63" s="5"/>
      <c r="H63" s="5"/>
    </row>
    <row r="64" spans="1:8" ht="14.5" x14ac:dyDescent="0.35">
      <c r="A64" s="14" t="s">
        <v>76</v>
      </c>
      <c r="B64" s="15">
        <f>B60+B62+B63</f>
        <v>-14956</v>
      </c>
      <c r="C64" s="15">
        <f>C60+C62+C63</f>
        <v>-41095</v>
      </c>
      <c r="D64" s="15">
        <f>D60+D62+D63</f>
        <v>-25532</v>
      </c>
      <c r="E64" s="15">
        <f>E60+E62+E63</f>
        <v>9809</v>
      </c>
      <c r="F64" s="5"/>
      <c r="G64" s="5"/>
      <c r="H64" s="5"/>
    </row>
    <row r="65" spans="1:8" ht="14.5" x14ac:dyDescent="0.35">
      <c r="A65" s="5"/>
      <c r="B65" s="5"/>
      <c r="C65" s="5"/>
      <c r="D65" s="5"/>
      <c r="E65" s="5"/>
      <c r="F65" s="5"/>
      <c r="G65" s="5"/>
      <c r="H65" s="5"/>
    </row>
    <row r="66" spans="1:8" ht="14.5" x14ac:dyDescent="0.35">
      <c r="A66" s="12" t="s">
        <v>77</v>
      </c>
      <c r="B66" s="13">
        <v>6570</v>
      </c>
      <c r="C66" s="13">
        <v>-13626</v>
      </c>
      <c r="D66" s="13">
        <v>-18753</v>
      </c>
      <c r="E66" s="13">
        <v>87556</v>
      </c>
      <c r="F66" s="5"/>
      <c r="G66" s="5"/>
      <c r="H66" s="5"/>
    </row>
    <row r="67" spans="1:8" ht="14.5" x14ac:dyDescent="0.35">
      <c r="A67" s="18" t="s">
        <v>78</v>
      </c>
      <c r="B67" s="5"/>
      <c r="C67" s="13">
        <f>C53</f>
        <v>32183</v>
      </c>
      <c r="D67" s="13">
        <f>D53</f>
        <v>1247</v>
      </c>
      <c r="E67" s="13">
        <f>E53</f>
        <v>112600</v>
      </c>
      <c r="F67" s="5"/>
      <c r="G67" s="5"/>
      <c r="H67" s="5"/>
    </row>
    <row r="68" spans="1:8" ht="14.5" x14ac:dyDescent="0.35">
      <c r="A68" s="12" t="s">
        <v>79</v>
      </c>
      <c r="B68" s="13">
        <v>-6714</v>
      </c>
      <c r="C68" s="13">
        <v>-18680</v>
      </c>
      <c r="D68" s="13">
        <v>-35422</v>
      </c>
      <c r="E68" s="13">
        <v>-29474</v>
      </c>
      <c r="F68" s="5"/>
      <c r="G68" s="5"/>
      <c r="H68" s="5"/>
    </row>
    <row r="69" spans="1:8" ht="14.5" x14ac:dyDescent="0.35">
      <c r="A69" s="12" t="s">
        <v>80</v>
      </c>
      <c r="B69" s="13">
        <v>-6580</v>
      </c>
      <c r="C69" s="13">
        <v>-35403</v>
      </c>
      <c r="D69" s="13">
        <v>-16040</v>
      </c>
      <c r="E69" s="13">
        <v>-27326</v>
      </c>
      <c r="F69" s="5"/>
      <c r="G69" s="5"/>
      <c r="H69" s="5"/>
    </row>
    <row r="70" spans="1:8" ht="14.5" x14ac:dyDescent="0.35">
      <c r="A70" s="12" t="s">
        <v>81</v>
      </c>
      <c r="B70" s="5"/>
      <c r="C70" s="13">
        <v>53892</v>
      </c>
      <c r="D70" s="13">
        <v>18394</v>
      </c>
      <c r="E70" s="13">
        <v>14607</v>
      </c>
      <c r="F70" s="5"/>
      <c r="G70" s="5"/>
      <c r="H70" s="5"/>
    </row>
    <row r="71" spans="1:8" ht="14.5" x14ac:dyDescent="0.35">
      <c r="A71" s="5"/>
      <c r="B71" s="5"/>
      <c r="C71" s="5"/>
      <c r="D71" s="5"/>
      <c r="E71" s="5"/>
      <c r="F71" s="5"/>
      <c r="G71" s="5"/>
      <c r="H71" s="5"/>
    </row>
    <row r="72" spans="1:8" ht="14.5" x14ac:dyDescent="0.35">
      <c r="A72" s="5"/>
      <c r="B72" s="5"/>
      <c r="C72" s="5"/>
      <c r="D72" s="5"/>
      <c r="E72" s="5"/>
      <c r="F72" s="5"/>
      <c r="G72" s="5"/>
      <c r="H72" s="5"/>
    </row>
    <row r="73" spans="1:8" ht="14.5" x14ac:dyDescent="0.35">
      <c r="A73" s="5"/>
      <c r="B73" s="5"/>
      <c r="C73" s="5"/>
      <c r="D73" s="5"/>
      <c r="E73" s="5"/>
      <c r="F73" s="5"/>
      <c r="G73" s="5"/>
      <c r="H73" s="5"/>
    </row>
    <row r="74" spans="1:8" ht="14.5" x14ac:dyDescent="0.35">
      <c r="A74" s="5"/>
      <c r="B74" s="5"/>
      <c r="C74" s="5"/>
      <c r="D74" s="5"/>
      <c r="E74" s="5"/>
      <c r="F74" s="5"/>
      <c r="G74" s="5"/>
      <c r="H74" s="5"/>
    </row>
    <row r="75" spans="1:8" ht="14.5" x14ac:dyDescent="0.35">
      <c r="A75" s="5"/>
      <c r="B75" s="5"/>
      <c r="C75" s="5"/>
      <c r="D75" s="5"/>
      <c r="E75" s="5"/>
      <c r="F75" s="5"/>
      <c r="G75" s="5"/>
      <c r="H75" s="5"/>
    </row>
    <row r="76" spans="1:8" ht="14.5" x14ac:dyDescent="0.35">
      <c r="A76" s="5"/>
      <c r="B76" s="5"/>
      <c r="C76" s="5"/>
      <c r="D76" s="5"/>
      <c r="E76" s="5"/>
      <c r="F76" s="5"/>
      <c r="G76" s="5"/>
      <c r="H76" s="5"/>
    </row>
    <row r="77" spans="1:8" ht="14.5" x14ac:dyDescent="0.35">
      <c r="A77" s="5"/>
      <c r="B77" s="5"/>
      <c r="C77" s="5"/>
      <c r="D77" s="5"/>
      <c r="E77" s="5"/>
      <c r="F77" s="5"/>
      <c r="G77" s="5"/>
      <c r="H77" s="5"/>
    </row>
    <row r="78" spans="1:8" ht="14.5" x14ac:dyDescent="0.35">
      <c r="A78" s="5"/>
      <c r="B78" s="5"/>
      <c r="C78" s="5"/>
      <c r="D78" s="5"/>
      <c r="E78" s="5"/>
      <c r="F78" s="5"/>
      <c r="G78" s="5"/>
      <c r="H78" s="5"/>
    </row>
    <row r="79" spans="1:8" ht="14.5" x14ac:dyDescent="0.35">
      <c r="A79" s="5"/>
      <c r="B79" s="5"/>
      <c r="C79" s="5"/>
      <c r="D79" s="5"/>
      <c r="E79" s="5"/>
      <c r="F79" s="5"/>
      <c r="G79" s="5"/>
      <c r="H79" s="5"/>
    </row>
    <row r="80" spans="1:8" ht="14.5" x14ac:dyDescent="0.35">
      <c r="A80" s="5"/>
      <c r="B80" s="5"/>
      <c r="C80" s="5"/>
      <c r="D80" s="5"/>
      <c r="E80" s="5"/>
      <c r="F80" s="5"/>
      <c r="G80" s="5"/>
      <c r="H80" s="5"/>
    </row>
    <row r="81" spans="1:1" ht="12.5" x14ac:dyDescent="0.25">
      <c r="A81" s="2"/>
    </row>
    <row r="82" spans="1:1" ht="12.5" x14ac:dyDescent="0.25">
      <c r="A82" s="2"/>
    </row>
    <row r="83" spans="1:1" ht="12.5" x14ac:dyDescent="0.25">
      <c r="A83" s="2"/>
    </row>
    <row r="84" spans="1:1" ht="12.5" x14ac:dyDescent="0.25">
      <c r="A84" s="2"/>
    </row>
    <row r="85" spans="1:1" ht="12.5" x14ac:dyDescent="0.25">
      <c r="A85" s="2"/>
    </row>
    <row r="86" spans="1:1" ht="12.5" x14ac:dyDescent="0.25">
      <c r="A86" s="2"/>
    </row>
    <row r="87" spans="1:1" ht="12.5" x14ac:dyDescent="0.25">
      <c r="A87" s="2"/>
    </row>
    <row r="88" spans="1:1" ht="12.5" x14ac:dyDescent="0.25">
      <c r="A88" s="2"/>
    </row>
    <row r="89" spans="1:1" ht="12.5" x14ac:dyDescent="0.25">
      <c r="A89" s="2"/>
    </row>
    <row r="90" spans="1:1" ht="12.5" x14ac:dyDescent="0.25">
      <c r="A90" s="2"/>
    </row>
    <row r="91" spans="1:1" ht="12.5" x14ac:dyDescent="0.25">
      <c r="A91" s="2"/>
    </row>
    <row r="92" spans="1:1" ht="12.5" x14ac:dyDescent="0.25">
      <c r="A92" s="2"/>
    </row>
    <row r="93" spans="1:1" ht="12.5" x14ac:dyDescent="0.25">
      <c r="A93" s="2"/>
    </row>
    <row r="94" spans="1:1" ht="12.5" x14ac:dyDescent="0.25">
      <c r="A94" s="2"/>
    </row>
    <row r="95" spans="1:1" ht="12.5" x14ac:dyDescent="0.25">
      <c r="A95" s="2"/>
    </row>
    <row r="96" spans="1:1" ht="12.5" x14ac:dyDescent="0.25">
      <c r="A96" s="2"/>
    </row>
    <row r="97" spans="1:1" ht="12.5" x14ac:dyDescent="0.25">
      <c r="A97" s="2"/>
    </row>
    <row r="98" spans="1:1" ht="12.5" x14ac:dyDescent="0.25">
      <c r="A98" s="2"/>
    </row>
    <row r="99" spans="1:1" ht="12.5" x14ac:dyDescent="0.25">
      <c r="A99" s="2"/>
    </row>
    <row r="100" spans="1:1" ht="12.5" x14ac:dyDescent="0.25">
      <c r="A100" s="2"/>
    </row>
    <row r="101" spans="1:1" ht="12.5" x14ac:dyDescent="0.25">
      <c r="A101" s="2"/>
    </row>
    <row r="102" spans="1:1" ht="12.5" x14ac:dyDescent="0.25">
      <c r="A102" s="2"/>
    </row>
    <row r="103" spans="1:1" ht="12.5" x14ac:dyDescent="0.25">
      <c r="A103" s="2"/>
    </row>
    <row r="104" spans="1:1" ht="12.5" x14ac:dyDescent="0.25">
      <c r="A104" s="2"/>
    </row>
    <row r="105" spans="1:1" ht="12.5" x14ac:dyDescent="0.25">
      <c r="A105" s="2"/>
    </row>
    <row r="106" spans="1:1" ht="12.5" x14ac:dyDescent="0.25">
      <c r="A106" s="2"/>
    </row>
    <row r="107" spans="1:1" ht="12.5" x14ac:dyDescent="0.25">
      <c r="A107" s="2"/>
    </row>
    <row r="108" spans="1:1" ht="12.5" x14ac:dyDescent="0.25">
      <c r="A108" s="2"/>
    </row>
    <row r="109" spans="1:1" ht="12.5" x14ac:dyDescent="0.25">
      <c r="A109" s="2"/>
    </row>
    <row r="110" spans="1:1" ht="12.5" x14ac:dyDescent="0.25">
      <c r="A110" s="2"/>
    </row>
    <row r="111" spans="1:1" ht="12.5" x14ac:dyDescent="0.25">
      <c r="A111" s="2"/>
    </row>
    <row r="112" spans="1:1" ht="12.5" x14ac:dyDescent="0.25">
      <c r="A112" s="2"/>
    </row>
    <row r="113" spans="1:1" ht="12.5" x14ac:dyDescent="0.25">
      <c r="A113" s="2"/>
    </row>
    <row r="114" spans="1:1" ht="12.5" x14ac:dyDescent="0.25">
      <c r="A114" s="2"/>
    </row>
    <row r="115" spans="1:1" ht="12.5" x14ac:dyDescent="0.25">
      <c r="A115" s="2"/>
    </row>
    <row r="116" spans="1:1" ht="12.5" x14ac:dyDescent="0.25">
      <c r="A116" s="2"/>
    </row>
    <row r="117" spans="1:1" ht="12.5" x14ac:dyDescent="0.25">
      <c r="A117" s="2"/>
    </row>
    <row r="118" spans="1:1" ht="12.5" x14ac:dyDescent="0.25">
      <c r="A118" s="2"/>
    </row>
    <row r="119" spans="1:1" ht="12.5" x14ac:dyDescent="0.25">
      <c r="A119" s="2"/>
    </row>
    <row r="120" spans="1:1" ht="12.5" x14ac:dyDescent="0.25">
      <c r="A120" s="2"/>
    </row>
    <row r="121" spans="1:1" ht="12.5" x14ac:dyDescent="0.25">
      <c r="A121" s="2"/>
    </row>
    <row r="122" spans="1:1" ht="12.5" x14ac:dyDescent="0.25">
      <c r="A122" s="2"/>
    </row>
    <row r="123" spans="1:1" ht="12.5" x14ac:dyDescent="0.25">
      <c r="A123" s="2"/>
    </row>
    <row r="124" spans="1:1" ht="12.5" x14ac:dyDescent="0.25">
      <c r="A124" s="2"/>
    </row>
    <row r="125" spans="1:1" ht="12.5" x14ac:dyDescent="0.25">
      <c r="A125" s="2"/>
    </row>
    <row r="126" spans="1:1" ht="12.5" x14ac:dyDescent="0.25">
      <c r="A126" s="2"/>
    </row>
    <row r="127" spans="1:1" ht="12.5" x14ac:dyDescent="0.25">
      <c r="A127" s="2"/>
    </row>
    <row r="128" spans="1:1" ht="12.5" x14ac:dyDescent="0.25">
      <c r="A128" s="2"/>
    </row>
    <row r="129" spans="1:1" ht="12.5" x14ac:dyDescent="0.25">
      <c r="A129" s="2"/>
    </row>
    <row r="130" spans="1:1" ht="12.5" x14ac:dyDescent="0.25">
      <c r="A130" s="2"/>
    </row>
    <row r="131" spans="1:1" ht="12.5" x14ac:dyDescent="0.25">
      <c r="A131" s="2"/>
    </row>
    <row r="132" spans="1:1" ht="12.5" x14ac:dyDescent="0.25">
      <c r="A132" s="2"/>
    </row>
    <row r="133" spans="1:1" ht="12.5" x14ac:dyDescent="0.25">
      <c r="A133" s="2"/>
    </row>
    <row r="134" spans="1:1" ht="12.5" x14ac:dyDescent="0.25">
      <c r="A134" s="2"/>
    </row>
    <row r="135" spans="1:1" ht="12.5" x14ac:dyDescent="0.25">
      <c r="A135" s="2"/>
    </row>
    <row r="136" spans="1:1" ht="12.5" x14ac:dyDescent="0.25">
      <c r="A136" s="2"/>
    </row>
    <row r="137" spans="1:1" ht="12.5" x14ac:dyDescent="0.25">
      <c r="A137" s="2"/>
    </row>
    <row r="138" spans="1:1" ht="12.5" x14ac:dyDescent="0.25">
      <c r="A138" s="2"/>
    </row>
    <row r="139" spans="1:1" ht="12.5" x14ac:dyDescent="0.25">
      <c r="A139" s="2"/>
    </row>
    <row r="140" spans="1:1" ht="12.5" x14ac:dyDescent="0.25">
      <c r="A140" s="2"/>
    </row>
    <row r="141" spans="1:1" ht="12.5" x14ac:dyDescent="0.25">
      <c r="A141" s="2"/>
    </row>
    <row r="142" spans="1:1" ht="12.5" x14ac:dyDescent="0.25">
      <c r="A142" s="2"/>
    </row>
    <row r="143" spans="1:1" ht="12.5" x14ac:dyDescent="0.25">
      <c r="A143" s="2"/>
    </row>
    <row r="144" spans="1:1" ht="12.5" x14ac:dyDescent="0.25">
      <c r="A144" s="2"/>
    </row>
    <row r="145" spans="1:1" ht="12.5" x14ac:dyDescent="0.25">
      <c r="A145" s="2"/>
    </row>
    <row r="146" spans="1:1" ht="12.5" x14ac:dyDescent="0.25">
      <c r="A146" s="2"/>
    </row>
    <row r="147" spans="1:1" ht="12.5" x14ac:dyDescent="0.25">
      <c r="A147" s="2"/>
    </row>
    <row r="148" spans="1:1" ht="12.5" x14ac:dyDescent="0.25">
      <c r="A148" s="2"/>
    </row>
    <row r="149" spans="1:1" ht="12.5" x14ac:dyDescent="0.25">
      <c r="A149" s="2"/>
    </row>
    <row r="150" spans="1:1" ht="12.5" x14ac:dyDescent="0.25">
      <c r="A150" s="2"/>
    </row>
    <row r="151" spans="1:1" ht="12.5" x14ac:dyDescent="0.25">
      <c r="A151" s="2"/>
    </row>
    <row r="152" spans="1:1" ht="12.5" x14ac:dyDescent="0.25">
      <c r="A152" s="2"/>
    </row>
    <row r="153" spans="1:1" ht="12.5" x14ac:dyDescent="0.25">
      <c r="A153" s="2"/>
    </row>
    <row r="154" spans="1:1" ht="12.5" x14ac:dyDescent="0.25">
      <c r="A154" s="2"/>
    </row>
    <row r="155" spans="1:1" ht="12.5" x14ac:dyDescent="0.25">
      <c r="A155" s="2"/>
    </row>
    <row r="156" spans="1:1" ht="12.5" x14ac:dyDescent="0.25">
      <c r="A156" s="2"/>
    </row>
    <row r="157" spans="1:1" ht="12.5" x14ac:dyDescent="0.25">
      <c r="A157" s="2"/>
    </row>
    <row r="158" spans="1:1" ht="12.5" x14ac:dyDescent="0.25">
      <c r="A158" s="2"/>
    </row>
    <row r="159" spans="1:1" ht="12.5" x14ac:dyDescent="0.25">
      <c r="A159" s="2"/>
    </row>
    <row r="160" spans="1:1" ht="12.5" x14ac:dyDescent="0.25">
      <c r="A160" s="2"/>
    </row>
    <row r="161" spans="1:1" ht="12.5" x14ac:dyDescent="0.25">
      <c r="A161" s="2"/>
    </row>
    <row r="162" spans="1:1" ht="12.5" x14ac:dyDescent="0.25">
      <c r="A162" s="2"/>
    </row>
    <row r="163" spans="1:1" ht="12.5" x14ac:dyDescent="0.25">
      <c r="A163" s="2"/>
    </row>
    <row r="164" spans="1:1" ht="12.5" x14ac:dyDescent="0.25">
      <c r="A164" s="2"/>
    </row>
    <row r="165" spans="1:1" ht="12.5" x14ac:dyDescent="0.25">
      <c r="A165" s="2"/>
    </row>
    <row r="166" spans="1:1" ht="12.5" x14ac:dyDescent="0.25">
      <c r="A166" s="2"/>
    </row>
    <row r="167" spans="1:1" ht="12.5" x14ac:dyDescent="0.25">
      <c r="A167" s="2"/>
    </row>
    <row r="168" spans="1:1" ht="12.5" x14ac:dyDescent="0.25">
      <c r="A168" s="2"/>
    </row>
    <row r="169" spans="1:1" ht="12.5" x14ac:dyDescent="0.25">
      <c r="A169" s="2"/>
    </row>
    <row r="170" spans="1:1" ht="12.5" x14ac:dyDescent="0.25">
      <c r="A170" s="2"/>
    </row>
    <row r="171" spans="1:1" ht="12.5" x14ac:dyDescent="0.25">
      <c r="A171" s="2"/>
    </row>
    <row r="172" spans="1:1" ht="12.5" x14ac:dyDescent="0.25">
      <c r="A172" s="2"/>
    </row>
    <row r="173" spans="1:1" ht="12.5" x14ac:dyDescent="0.25">
      <c r="A173" s="2"/>
    </row>
    <row r="174" spans="1:1" ht="12.5" x14ac:dyDescent="0.25">
      <c r="A174" s="2"/>
    </row>
    <row r="175" spans="1:1" ht="12.5" x14ac:dyDescent="0.25">
      <c r="A175" s="2"/>
    </row>
    <row r="176" spans="1:1" ht="12.5" x14ac:dyDescent="0.25">
      <c r="A176" s="2"/>
    </row>
    <row r="177" spans="1:1" ht="12.5" x14ac:dyDescent="0.25">
      <c r="A177" s="2"/>
    </row>
    <row r="178" spans="1:1" ht="12.5" x14ac:dyDescent="0.25">
      <c r="A178" s="2"/>
    </row>
    <row r="179" spans="1:1" ht="12.5" x14ac:dyDescent="0.25">
      <c r="A179" s="2"/>
    </row>
    <row r="180" spans="1:1" ht="12.5" x14ac:dyDescent="0.25">
      <c r="A180" s="2"/>
    </row>
    <row r="181" spans="1:1" ht="12.5" x14ac:dyDescent="0.25">
      <c r="A181" s="2"/>
    </row>
    <row r="182" spans="1:1" ht="12.5" x14ac:dyDescent="0.25">
      <c r="A182" s="2"/>
    </row>
    <row r="183" spans="1:1" ht="12.5" x14ac:dyDescent="0.25">
      <c r="A183" s="2"/>
    </row>
    <row r="184" spans="1:1" ht="12.5" x14ac:dyDescent="0.25">
      <c r="A184" s="2"/>
    </row>
    <row r="185" spans="1:1" ht="12.5" x14ac:dyDescent="0.25">
      <c r="A185" s="2"/>
    </row>
    <row r="186" spans="1:1" ht="12.5" x14ac:dyDescent="0.25">
      <c r="A186" s="2"/>
    </row>
    <row r="187" spans="1:1" ht="12.5" x14ac:dyDescent="0.25">
      <c r="A187" s="2"/>
    </row>
    <row r="188" spans="1:1" ht="12.5" x14ac:dyDescent="0.25">
      <c r="A188" s="2"/>
    </row>
    <row r="189" spans="1:1" ht="12.5" x14ac:dyDescent="0.25">
      <c r="A189" s="2"/>
    </row>
    <row r="190" spans="1:1" ht="12.5" x14ac:dyDescent="0.25">
      <c r="A190" s="2"/>
    </row>
    <row r="191" spans="1:1" ht="12.5" x14ac:dyDescent="0.25">
      <c r="A191" s="2"/>
    </row>
    <row r="192" spans="1:1" ht="12.5" x14ac:dyDescent="0.25">
      <c r="A192" s="2"/>
    </row>
    <row r="193" spans="1:1" ht="12.5" x14ac:dyDescent="0.25">
      <c r="A193" s="2"/>
    </row>
    <row r="194" spans="1:1" ht="12.5" x14ac:dyDescent="0.25">
      <c r="A194" s="2"/>
    </row>
    <row r="195" spans="1:1" ht="12.5" x14ac:dyDescent="0.25">
      <c r="A195" s="2"/>
    </row>
    <row r="196" spans="1:1" ht="12.5" x14ac:dyDescent="0.25">
      <c r="A196" s="2"/>
    </row>
    <row r="197" spans="1:1" ht="12.5" x14ac:dyDescent="0.25">
      <c r="A197" s="2"/>
    </row>
    <row r="198" spans="1:1" ht="12.5" x14ac:dyDescent="0.25">
      <c r="A198" s="2"/>
    </row>
    <row r="199" spans="1:1" ht="12.5" x14ac:dyDescent="0.25">
      <c r="A199" s="2"/>
    </row>
    <row r="200" spans="1:1" ht="12.5" x14ac:dyDescent="0.25">
      <c r="A200" s="2"/>
    </row>
    <row r="201" spans="1:1" ht="12.5" x14ac:dyDescent="0.25">
      <c r="A201" s="2"/>
    </row>
    <row r="202" spans="1:1" ht="12.5" x14ac:dyDescent="0.25">
      <c r="A202" s="2"/>
    </row>
    <row r="203" spans="1:1" ht="12.5" x14ac:dyDescent="0.25">
      <c r="A203" s="2"/>
    </row>
    <row r="204" spans="1:1" ht="12.5" x14ac:dyDescent="0.25">
      <c r="A204" s="2"/>
    </row>
    <row r="205" spans="1:1" ht="12.5" x14ac:dyDescent="0.25">
      <c r="A205" s="2"/>
    </row>
    <row r="206" spans="1:1" ht="12.5" x14ac:dyDescent="0.25">
      <c r="A206" s="2"/>
    </row>
    <row r="207" spans="1:1" ht="12.5" x14ac:dyDescent="0.25">
      <c r="A207" s="2"/>
    </row>
    <row r="208" spans="1:1" ht="12.5" x14ac:dyDescent="0.25">
      <c r="A208" s="2"/>
    </row>
    <row r="209" spans="1:1" ht="12.5" x14ac:dyDescent="0.25">
      <c r="A209" s="2"/>
    </row>
    <row r="210" spans="1:1" ht="12.5" x14ac:dyDescent="0.25">
      <c r="A210" s="2"/>
    </row>
    <row r="211" spans="1:1" ht="12.5" x14ac:dyDescent="0.25">
      <c r="A211" s="2"/>
    </row>
    <row r="212" spans="1:1" ht="12.5" x14ac:dyDescent="0.25">
      <c r="A212" s="2"/>
    </row>
    <row r="213" spans="1:1" ht="12.5" x14ac:dyDescent="0.25">
      <c r="A213" s="2"/>
    </row>
    <row r="214" spans="1:1" ht="12.5" x14ac:dyDescent="0.25">
      <c r="A214" s="2"/>
    </row>
    <row r="215" spans="1:1" ht="12.5" x14ac:dyDescent="0.25">
      <c r="A215" s="2"/>
    </row>
    <row r="216" spans="1:1" ht="12.5" x14ac:dyDescent="0.25">
      <c r="A216" s="2"/>
    </row>
    <row r="217" spans="1:1" ht="12.5" x14ac:dyDescent="0.25">
      <c r="A217" s="2"/>
    </row>
    <row r="218" spans="1:1" ht="12.5" x14ac:dyDescent="0.25">
      <c r="A218" s="2"/>
    </row>
    <row r="219" spans="1:1" ht="12.5" x14ac:dyDescent="0.25">
      <c r="A219" s="2"/>
    </row>
    <row r="220" spans="1:1" ht="12.5" x14ac:dyDescent="0.25">
      <c r="A220" s="2"/>
    </row>
    <row r="221" spans="1:1" ht="12.5" x14ac:dyDescent="0.25">
      <c r="A221" s="2"/>
    </row>
    <row r="222" spans="1:1" ht="12.5" x14ac:dyDescent="0.25">
      <c r="A222" s="2"/>
    </row>
    <row r="223" spans="1:1" ht="12.5" x14ac:dyDescent="0.25">
      <c r="A223" s="2"/>
    </row>
    <row r="224" spans="1:1" ht="12.5" x14ac:dyDescent="0.25">
      <c r="A224" s="2"/>
    </row>
    <row r="225" spans="1:1" ht="12.5" x14ac:dyDescent="0.25">
      <c r="A225" s="2"/>
    </row>
    <row r="226" spans="1:1" ht="12.5" x14ac:dyDescent="0.25">
      <c r="A226" s="2"/>
    </row>
    <row r="227" spans="1:1" ht="12.5" x14ac:dyDescent="0.25">
      <c r="A227" s="2"/>
    </row>
    <row r="228" spans="1:1" ht="12.5" x14ac:dyDescent="0.25">
      <c r="A228" s="2"/>
    </row>
    <row r="229" spans="1:1" ht="12.5" x14ac:dyDescent="0.25">
      <c r="A229" s="2"/>
    </row>
    <row r="230" spans="1:1" ht="12.5" x14ac:dyDescent="0.25">
      <c r="A230" s="2"/>
    </row>
    <row r="231" spans="1:1" ht="12.5" x14ac:dyDescent="0.25">
      <c r="A231" s="2"/>
    </row>
    <row r="232" spans="1:1" ht="12.5" x14ac:dyDescent="0.25">
      <c r="A232" s="2"/>
    </row>
    <row r="233" spans="1:1" ht="12.5" x14ac:dyDescent="0.25">
      <c r="A233" s="2"/>
    </row>
    <row r="234" spans="1:1" ht="12.5" x14ac:dyDescent="0.25">
      <c r="A234" s="2"/>
    </row>
    <row r="235" spans="1:1" ht="12.5" x14ac:dyDescent="0.25">
      <c r="A235" s="2"/>
    </row>
    <row r="236" spans="1:1" ht="12.5" x14ac:dyDescent="0.25">
      <c r="A236" s="2"/>
    </row>
    <row r="237" spans="1:1" ht="12.5" x14ac:dyDescent="0.25">
      <c r="A237" s="2"/>
    </row>
    <row r="238" spans="1:1" ht="12.5" x14ac:dyDescent="0.25">
      <c r="A238" s="2"/>
    </row>
    <row r="239" spans="1:1" ht="12.5" x14ac:dyDescent="0.25">
      <c r="A239" s="2"/>
    </row>
    <row r="240" spans="1:1" ht="12.5" x14ac:dyDescent="0.25">
      <c r="A240" s="2"/>
    </row>
    <row r="241" spans="1:1" ht="12.5" x14ac:dyDescent="0.25">
      <c r="A241" s="2"/>
    </row>
    <row r="242" spans="1:1" ht="12.5" x14ac:dyDescent="0.25">
      <c r="A242" s="2"/>
    </row>
    <row r="243" spans="1:1" ht="12.5" x14ac:dyDescent="0.25">
      <c r="A243" s="2"/>
    </row>
    <row r="244" spans="1:1" ht="12.5" x14ac:dyDescent="0.25">
      <c r="A244" s="2"/>
    </row>
    <row r="245" spans="1:1" ht="12.5" x14ac:dyDescent="0.25">
      <c r="A245" s="2"/>
    </row>
    <row r="246" spans="1:1" ht="12.5" x14ac:dyDescent="0.25">
      <c r="A246" s="2"/>
    </row>
    <row r="247" spans="1:1" ht="12.5" x14ac:dyDescent="0.25">
      <c r="A247" s="2"/>
    </row>
    <row r="248" spans="1:1" ht="12.5" x14ac:dyDescent="0.25">
      <c r="A248" s="2"/>
    </row>
    <row r="249" spans="1:1" ht="12.5" x14ac:dyDescent="0.25">
      <c r="A249" s="2"/>
    </row>
    <row r="250" spans="1:1" ht="12.5" x14ac:dyDescent="0.25">
      <c r="A250" s="2"/>
    </row>
    <row r="251" spans="1:1" ht="12.5" x14ac:dyDescent="0.25">
      <c r="A251" s="2"/>
    </row>
    <row r="252" spans="1:1" ht="12.5" x14ac:dyDescent="0.25">
      <c r="A252" s="2"/>
    </row>
    <row r="253" spans="1:1" ht="12.5" x14ac:dyDescent="0.25">
      <c r="A253" s="2"/>
    </row>
    <row r="254" spans="1:1" ht="12.5" x14ac:dyDescent="0.25">
      <c r="A254" s="2"/>
    </row>
    <row r="255" spans="1:1" ht="12.5" x14ac:dyDescent="0.25">
      <c r="A255" s="2"/>
    </row>
    <row r="256" spans="1:1" ht="12.5" x14ac:dyDescent="0.25">
      <c r="A256" s="2"/>
    </row>
    <row r="257" spans="1:1" ht="12.5" x14ac:dyDescent="0.25">
      <c r="A257" s="2"/>
    </row>
    <row r="258" spans="1:1" ht="12.5" x14ac:dyDescent="0.25">
      <c r="A258" s="2"/>
    </row>
    <row r="259" spans="1:1" ht="12.5" x14ac:dyDescent="0.25">
      <c r="A259" s="2"/>
    </row>
    <row r="260" spans="1:1" ht="12.5" x14ac:dyDescent="0.25">
      <c r="A260" s="2"/>
    </row>
    <row r="261" spans="1:1" ht="12.5" x14ac:dyDescent="0.25">
      <c r="A261" s="2"/>
    </row>
    <row r="262" spans="1:1" ht="12.5" x14ac:dyDescent="0.25">
      <c r="A262" s="2"/>
    </row>
    <row r="263" spans="1:1" ht="12.5" x14ac:dyDescent="0.25">
      <c r="A263" s="2"/>
    </row>
    <row r="264" spans="1:1" ht="12.5" x14ac:dyDescent="0.25">
      <c r="A264" s="2"/>
    </row>
    <row r="265" spans="1:1" ht="12.5" x14ac:dyDescent="0.25">
      <c r="A265" s="2"/>
    </row>
    <row r="266" spans="1:1" ht="12.5" x14ac:dyDescent="0.25">
      <c r="A266" s="2"/>
    </row>
    <row r="267" spans="1:1" ht="12.5" x14ac:dyDescent="0.25">
      <c r="A267" s="2"/>
    </row>
    <row r="268" spans="1:1" ht="12.5" x14ac:dyDescent="0.25">
      <c r="A268" s="2"/>
    </row>
    <row r="269" spans="1:1" ht="12.5" x14ac:dyDescent="0.25">
      <c r="A269" s="2"/>
    </row>
    <row r="270" spans="1:1" ht="12.5" x14ac:dyDescent="0.25">
      <c r="A270" s="2"/>
    </row>
    <row r="271" spans="1:1" ht="12.5" x14ac:dyDescent="0.25">
      <c r="A271" s="2"/>
    </row>
    <row r="272" spans="1:1" ht="12.5" x14ac:dyDescent="0.25">
      <c r="A272" s="2"/>
    </row>
    <row r="273" spans="1:1" ht="12.5" x14ac:dyDescent="0.25">
      <c r="A273" s="2"/>
    </row>
    <row r="274" spans="1:1" ht="12.5" x14ac:dyDescent="0.25">
      <c r="A274" s="2"/>
    </row>
    <row r="275" spans="1:1" ht="12.5" x14ac:dyDescent="0.25">
      <c r="A275" s="2"/>
    </row>
    <row r="276" spans="1:1" ht="12.5" x14ac:dyDescent="0.25">
      <c r="A276" s="2"/>
    </row>
    <row r="277" spans="1:1" ht="12.5" x14ac:dyDescent="0.25">
      <c r="A277" s="2"/>
    </row>
    <row r="278" spans="1:1" ht="12.5" x14ac:dyDescent="0.25">
      <c r="A278" s="2"/>
    </row>
    <row r="279" spans="1:1" ht="12.5" x14ac:dyDescent="0.25">
      <c r="A279" s="2"/>
    </row>
    <row r="280" spans="1:1" ht="12.5" x14ac:dyDescent="0.25">
      <c r="A280" s="2"/>
    </row>
    <row r="281" spans="1:1" ht="12.5" x14ac:dyDescent="0.25">
      <c r="A281" s="2"/>
    </row>
    <row r="282" spans="1:1" ht="12.5" x14ac:dyDescent="0.25">
      <c r="A282" s="2"/>
    </row>
    <row r="283" spans="1:1" ht="12.5" x14ac:dyDescent="0.25">
      <c r="A283" s="2"/>
    </row>
    <row r="284" spans="1:1" ht="12.5" x14ac:dyDescent="0.25">
      <c r="A284" s="2"/>
    </row>
    <row r="285" spans="1:1" ht="12.5" x14ac:dyDescent="0.25">
      <c r="A285" s="2"/>
    </row>
    <row r="286" spans="1:1" ht="12.5" x14ac:dyDescent="0.25">
      <c r="A286" s="2"/>
    </row>
    <row r="287" spans="1:1" ht="12.5" x14ac:dyDescent="0.25">
      <c r="A287" s="2"/>
    </row>
    <row r="288" spans="1:1" ht="12.5" x14ac:dyDescent="0.25">
      <c r="A288" s="2"/>
    </row>
    <row r="289" spans="1:1" ht="12.5" x14ac:dyDescent="0.25">
      <c r="A289" s="2"/>
    </row>
    <row r="290" spans="1:1" ht="12.5" x14ac:dyDescent="0.25">
      <c r="A290" s="2"/>
    </row>
    <row r="291" spans="1:1" ht="12.5" x14ac:dyDescent="0.25">
      <c r="A291" s="2"/>
    </row>
    <row r="292" spans="1:1" ht="12.5" x14ac:dyDescent="0.25">
      <c r="A292" s="2"/>
    </row>
    <row r="293" spans="1:1" ht="12.5" x14ac:dyDescent="0.25">
      <c r="A293" s="2"/>
    </row>
    <row r="294" spans="1:1" ht="12.5" x14ac:dyDescent="0.25">
      <c r="A294" s="2"/>
    </row>
    <row r="295" spans="1:1" ht="12.5" x14ac:dyDescent="0.25">
      <c r="A295" s="2"/>
    </row>
    <row r="296" spans="1:1" ht="12.5" x14ac:dyDescent="0.25">
      <c r="A296" s="2"/>
    </row>
    <row r="297" spans="1:1" ht="12.5" x14ac:dyDescent="0.25">
      <c r="A297" s="2"/>
    </row>
    <row r="298" spans="1:1" ht="12.5" x14ac:dyDescent="0.25">
      <c r="A298" s="2"/>
    </row>
    <row r="299" spans="1:1" ht="12.5" x14ac:dyDescent="0.25">
      <c r="A299" s="2"/>
    </row>
    <row r="300" spans="1:1" ht="12.5" x14ac:dyDescent="0.25">
      <c r="A300" s="2"/>
    </row>
    <row r="301" spans="1:1" ht="12.5" x14ac:dyDescent="0.25">
      <c r="A301" s="2"/>
    </row>
    <row r="302" spans="1:1" ht="12.5" x14ac:dyDescent="0.25">
      <c r="A302" s="2"/>
    </row>
    <row r="303" spans="1:1" ht="12.5" x14ac:dyDescent="0.25">
      <c r="A303" s="2"/>
    </row>
    <row r="304" spans="1:1" ht="12.5" x14ac:dyDescent="0.25">
      <c r="A304" s="2"/>
    </row>
    <row r="305" spans="1:1" ht="12.5" x14ac:dyDescent="0.25">
      <c r="A305" s="2"/>
    </row>
    <row r="306" spans="1:1" ht="12.5" x14ac:dyDescent="0.25">
      <c r="A306" s="2"/>
    </row>
    <row r="307" spans="1:1" ht="12.5" x14ac:dyDescent="0.25">
      <c r="A307" s="2"/>
    </row>
    <row r="308" spans="1:1" ht="12.5" x14ac:dyDescent="0.25">
      <c r="A308" s="2"/>
    </row>
    <row r="309" spans="1:1" ht="12.5" x14ac:dyDescent="0.25">
      <c r="A309" s="2"/>
    </row>
    <row r="310" spans="1:1" ht="12.5" x14ac:dyDescent="0.25">
      <c r="A310" s="2"/>
    </row>
    <row r="311" spans="1:1" ht="12.5" x14ac:dyDescent="0.25">
      <c r="A311" s="2"/>
    </row>
    <row r="312" spans="1:1" ht="12.5" x14ac:dyDescent="0.25">
      <c r="A312" s="2"/>
    </row>
    <row r="313" spans="1:1" ht="12.5" x14ac:dyDescent="0.25">
      <c r="A313" s="2"/>
    </row>
    <row r="314" spans="1:1" ht="12.5" x14ac:dyDescent="0.25">
      <c r="A314" s="2"/>
    </row>
    <row r="315" spans="1:1" ht="12.5" x14ac:dyDescent="0.25">
      <c r="A315" s="2"/>
    </row>
    <row r="316" spans="1:1" ht="12.5" x14ac:dyDescent="0.25">
      <c r="A316" s="2"/>
    </row>
    <row r="317" spans="1:1" ht="12.5" x14ac:dyDescent="0.25">
      <c r="A317" s="2"/>
    </row>
    <row r="318" spans="1:1" ht="12.5" x14ac:dyDescent="0.25">
      <c r="A318" s="2"/>
    </row>
    <row r="319" spans="1:1" ht="12.5" x14ac:dyDescent="0.25">
      <c r="A319" s="2"/>
    </row>
    <row r="320" spans="1:1" ht="12.5" x14ac:dyDescent="0.25">
      <c r="A320" s="2"/>
    </row>
    <row r="321" spans="1:1" ht="12.5" x14ac:dyDescent="0.25">
      <c r="A321" s="2"/>
    </row>
    <row r="322" spans="1:1" ht="12.5" x14ac:dyDescent="0.25">
      <c r="A322" s="2"/>
    </row>
    <row r="323" spans="1:1" ht="12.5" x14ac:dyDescent="0.25">
      <c r="A323" s="2"/>
    </row>
    <row r="324" spans="1:1" ht="12.5" x14ac:dyDescent="0.25">
      <c r="A324" s="2"/>
    </row>
    <row r="325" spans="1:1" ht="12.5" x14ac:dyDescent="0.25">
      <c r="A325" s="2"/>
    </row>
    <row r="326" spans="1:1" ht="12.5" x14ac:dyDescent="0.25">
      <c r="A326" s="2"/>
    </row>
    <row r="327" spans="1:1" ht="12.5" x14ac:dyDescent="0.25">
      <c r="A327" s="2"/>
    </row>
    <row r="328" spans="1:1" ht="12.5" x14ac:dyDescent="0.25">
      <c r="A328" s="2"/>
    </row>
    <row r="329" spans="1:1" ht="12.5" x14ac:dyDescent="0.25">
      <c r="A329" s="2"/>
    </row>
    <row r="330" spans="1:1" ht="12.5" x14ac:dyDescent="0.25">
      <c r="A330" s="2"/>
    </row>
    <row r="331" spans="1:1" ht="12.5" x14ac:dyDescent="0.25">
      <c r="A331" s="2"/>
    </row>
    <row r="332" spans="1:1" ht="12.5" x14ac:dyDescent="0.25">
      <c r="A332" s="2"/>
    </row>
    <row r="333" spans="1:1" ht="12.5" x14ac:dyDescent="0.25">
      <c r="A333" s="2"/>
    </row>
    <row r="334" spans="1:1" ht="12.5" x14ac:dyDescent="0.25">
      <c r="A334" s="2"/>
    </row>
    <row r="335" spans="1:1" ht="12.5" x14ac:dyDescent="0.25">
      <c r="A335" s="2"/>
    </row>
    <row r="336" spans="1:1" ht="12.5" x14ac:dyDescent="0.25">
      <c r="A336" s="2"/>
    </row>
    <row r="337" spans="1:1" ht="12.5" x14ac:dyDescent="0.25">
      <c r="A337" s="2"/>
    </row>
    <row r="338" spans="1:1" ht="12.5" x14ac:dyDescent="0.25">
      <c r="A338" s="2"/>
    </row>
    <row r="339" spans="1:1" ht="12.5" x14ac:dyDescent="0.25">
      <c r="A339" s="2"/>
    </row>
    <row r="340" spans="1:1" ht="12.5" x14ac:dyDescent="0.25">
      <c r="A340" s="2"/>
    </row>
    <row r="341" spans="1:1" ht="12.5" x14ac:dyDescent="0.25">
      <c r="A341" s="2"/>
    </row>
    <row r="342" spans="1:1" ht="12.5" x14ac:dyDescent="0.25">
      <c r="A342" s="2"/>
    </row>
    <row r="343" spans="1:1" ht="12.5" x14ac:dyDescent="0.25">
      <c r="A343" s="2"/>
    </row>
    <row r="344" spans="1:1" ht="12.5" x14ac:dyDescent="0.25">
      <c r="A344" s="2"/>
    </row>
    <row r="345" spans="1:1" ht="12.5" x14ac:dyDescent="0.25">
      <c r="A345" s="2"/>
    </row>
    <row r="346" spans="1:1" ht="12.5" x14ac:dyDescent="0.25">
      <c r="A346" s="2"/>
    </row>
    <row r="347" spans="1:1" ht="12.5" x14ac:dyDescent="0.25">
      <c r="A347" s="2"/>
    </row>
    <row r="348" spans="1:1" ht="12.5" x14ac:dyDescent="0.25">
      <c r="A348" s="2"/>
    </row>
    <row r="349" spans="1:1" ht="12.5" x14ac:dyDescent="0.25">
      <c r="A349" s="2"/>
    </row>
    <row r="350" spans="1:1" ht="12.5" x14ac:dyDescent="0.25">
      <c r="A350" s="2"/>
    </row>
    <row r="351" spans="1:1" ht="12.5" x14ac:dyDescent="0.25">
      <c r="A351" s="2"/>
    </row>
    <row r="352" spans="1:1" ht="12.5" x14ac:dyDescent="0.25">
      <c r="A352" s="2"/>
    </row>
    <row r="353" spans="1:1" ht="12.5" x14ac:dyDescent="0.25">
      <c r="A353" s="2"/>
    </row>
    <row r="354" spans="1:1" ht="12.5" x14ac:dyDescent="0.25">
      <c r="A354" s="2"/>
    </row>
    <row r="355" spans="1:1" ht="12.5" x14ac:dyDescent="0.25">
      <c r="A355" s="2"/>
    </row>
    <row r="356" spans="1:1" ht="12.5" x14ac:dyDescent="0.25">
      <c r="A356" s="2"/>
    </row>
    <row r="357" spans="1:1" ht="12.5" x14ac:dyDescent="0.25">
      <c r="A357" s="2"/>
    </row>
    <row r="358" spans="1:1" ht="12.5" x14ac:dyDescent="0.25">
      <c r="A358" s="2"/>
    </row>
    <row r="359" spans="1:1" ht="12.5" x14ac:dyDescent="0.25">
      <c r="A359" s="2"/>
    </row>
    <row r="360" spans="1:1" ht="12.5" x14ac:dyDescent="0.25">
      <c r="A360" s="2"/>
    </row>
    <row r="361" spans="1:1" ht="12.5" x14ac:dyDescent="0.25">
      <c r="A361" s="2"/>
    </row>
    <row r="362" spans="1:1" ht="12.5" x14ac:dyDescent="0.25">
      <c r="A362" s="2"/>
    </row>
    <row r="363" spans="1:1" ht="12.5" x14ac:dyDescent="0.25">
      <c r="A363" s="2"/>
    </row>
    <row r="364" spans="1:1" ht="12.5" x14ac:dyDescent="0.25">
      <c r="A364" s="2"/>
    </row>
    <row r="365" spans="1:1" ht="12.5" x14ac:dyDescent="0.25">
      <c r="A365" s="2"/>
    </row>
    <row r="366" spans="1:1" ht="12.5" x14ac:dyDescent="0.25">
      <c r="A366" s="2"/>
    </row>
    <row r="367" spans="1:1" ht="12.5" x14ac:dyDescent="0.25">
      <c r="A367" s="2"/>
    </row>
    <row r="368" spans="1:1" ht="12.5" x14ac:dyDescent="0.25">
      <c r="A368" s="2"/>
    </row>
    <row r="369" spans="1:1" ht="12.5" x14ac:dyDescent="0.25">
      <c r="A369" s="2"/>
    </row>
    <row r="370" spans="1:1" ht="12.5" x14ac:dyDescent="0.25">
      <c r="A370" s="2"/>
    </row>
    <row r="371" spans="1:1" ht="12.5" x14ac:dyDescent="0.25">
      <c r="A371" s="2"/>
    </row>
    <row r="372" spans="1:1" ht="12.5" x14ac:dyDescent="0.25">
      <c r="A372" s="2"/>
    </row>
    <row r="373" spans="1:1" ht="12.5" x14ac:dyDescent="0.25">
      <c r="A373" s="2"/>
    </row>
    <row r="374" spans="1:1" ht="12.5" x14ac:dyDescent="0.25">
      <c r="A374" s="2"/>
    </row>
    <row r="375" spans="1:1" ht="12.5" x14ac:dyDescent="0.25">
      <c r="A375" s="2"/>
    </row>
    <row r="376" spans="1:1" ht="12.5" x14ac:dyDescent="0.25">
      <c r="A376" s="2"/>
    </row>
    <row r="377" spans="1:1" ht="12.5" x14ac:dyDescent="0.25">
      <c r="A377" s="2"/>
    </row>
    <row r="378" spans="1:1" ht="12.5" x14ac:dyDescent="0.25">
      <c r="A378" s="2"/>
    </row>
    <row r="379" spans="1:1" ht="12.5" x14ac:dyDescent="0.25">
      <c r="A379" s="2"/>
    </row>
    <row r="380" spans="1:1" ht="12.5" x14ac:dyDescent="0.25">
      <c r="A380" s="2"/>
    </row>
    <row r="381" spans="1:1" ht="12.5" x14ac:dyDescent="0.25">
      <c r="A381" s="2"/>
    </row>
    <row r="382" spans="1:1" ht="12.5" x14ac:dyDescent="0.25">
      <c r="A382" s="2"/>
    </row>
    <row r="383" spans="1:1" ht="12.5" x14ac:dyDescent="0.25">
      <c r="A383" s="2"/>
    </row>
    <row r="384" spans="1:1" ht="12.5" x14ac:dyDescent="0.25">
      <c r="A384" s="2"/>
    </row>
    <row r="385" spans="1:1" ht="12.5" x14ac:dyDescent="0.25">
      <c r="A385" s="2"/>
    </row>
    <row r="386" spans="1:1" ht="12.5" x14ac:dyDescent="0.25">
      <c r="A386" s="2"/>
    </row>
    <row r="387" spans="1:1" ht="12.5" x14ac:dyDescent="0.25">
      <c r="A387" s="2"/>
    </row>
    <row r="388" spans="1:1" ht="12.5" x14ac:dyDescent="0.25">
      <c r="A388" s="2"/>
    </row>
    <row r="389" spans="1:1" ht="12.5" x14ac:dyDescent="0.25">
      <c r="A389" s="2"/>
    </row>
    <row r="390" spans="1:1" ht="12.5" x14ac:dyDescent="0.25">
      <c r="A390" s="2"/>
    </row>
    <row r="391" spans="1:1" ht="12.5" x14ac:dyDescent="0.25">
      <c r="A391" s="2"/>
    </row>
    <row r="392" spans="1:1" ht="12.5" x14ac:dyDescent="0.25">
      <c r="A392" s="2"/>
    </row>
    <row r="393" spans="1:1" ht="12.5" x14ac:dyDescent="0.25">
      <c r="A393" s="2"/>
    </row>
    <row r="394" spans="1:1" ht="12.5" x14ac:dyDescent="0.25">
      <c r="A394" s="2"/>
    </row>
    <row r="395" spans="1:1" ht="12.5" x14ac:dyDescent="0.25">
      <c r="A395" s="2"/>
    </row>
    <row r="396" spans="1:1" ht="12.5" x14ac:dyDescent="0.25">
      <c r="A396" s="2"/>
    </row>
    <row r="397" spans="1:1" ht="12.5" x14ac:dyDescent="0.25">
      <c r="A397" s="2"/>
    </row>
    <row r="398" spans="1:1" ht="12.5" x14ac:dyDescent="0.25">
      <c r="A398" s="2"/>
    </row>
    <row r="399" spans="1:1" ht="12.5" x14ac:dyDescent="0.25">
      <c r="A399" s="2"/>
    </row>
    <row r="400" spans="1:1" ht="12.5" x14ac:dyDescent="0.25">
      <c r="A400" s="2"/>
    </row>
    <row r="401" spans="1:1" ht="12.5" x14ac:dyDescent="0.25">
      <c r="A401" s="2"/>
    </row>
    <row r="402" spans="1:1" ht="12.5" x14ac:dyDescent="0.25">
      <c r="A402" s="2"/>
    </row>
    <row r="403" spans="1:1" ht="12.5" x14ac:dyDescent="0.25">
      <c r="A403" s="2"/>
    </row>
    <row r="404" spans="1:1" ht="12.5" x14ac:dyDescent="0.25">
      <c r="A404" s="2"/>
    </row>
    <row r="405" spans="1:1" ht="12.5" x14ac:dyDescent="0.25">
      <c r="A405" s="2"/>
    </row>
    <row r="406" spans="1:1" ht="12.5" x14ac:dyDescent="0.25">
      <c r="A406" s="2"/>
    </row>
    <row r="407" spans="1:1" ht="12.5" x14ac:dyDescent="0.25">
      <c r="A407" s="2"/>
    </row>
    <row r="408" spans="1:1" ht="12.5" x14ac:dyDescent="0.25">
      <c r="A408" s="2"/>
    </row>
    <row r="409" spans="1:1" ht="12.5" x14ac:dyDescent="0.25">
      <c r="A409" s="2"/>
    </row>
    <row r="410" spans="1:1" ht="12.5" x14ac:dyDescent="0.25">
      <c r="A410" s="2"/>
    </row>
    <row r="411" spans="1:1" ht="12.5" x14ac:dyDescent="0.25">
      <c r="A411" s="2"/>
    </row>
    <row r="412" spans="1:1" ht="12.5" x14ac:dyDescent="0.25">
      <c r="A412" s="2"/>
    </row>
    <row r="413" spans="1:1" ht="12.5" x14ac:dyDescent="0.25">
      <c r="A413" s="2"/>
    </row>
    <row r="414" spans="1:1" ht="12.5" x14ac:dyDescent="0.25">
      <c r="A414" s="2"/>
    </row>
    <row r="415" spans="1:1" ht="12.5" x14ac:dyDescent="0.25">
      <c r="A415" s="2"/>
    </row>
    <row r="416" spans="1:1" ht="12.5" x14ac:dyDescent="0.25">
      <c r="A416" s="2"/>
    </row>
    <row r="417" spans="1:1" ht="12.5" x14ac:dyDescent="0.25">
      <c r="A417" s="2"/>
    </row>
    <row r="418" spans="1:1" ht="12.5" x14ac:dyDescent="0.25">
      <c r="A418" s="2"/>
    </row>
    <row r="419" spans="1:1" ht="12.5" x14ac:dyDescent="0.25">
      <c r="A419" s="2"/>
    </row>
    <row r="420" spans="1:1" ht="12.5" x14ac:dyDescent="0.25">
      <c r="A420" s="2"/>
    </row>
    <row r="421" spans="1:1" ht="12.5" x14ac:dyDescent="0.25">
      <c r="A421" s="2"/>
    </row>
    <row r="422" spans="1:1" ht="12.5" x14ac:dyDescent="0.25">
      <c r="A422" s="2"/>
    </row>
    <row r="423" spans="1:1" ht="12.5" x14ac:dyDescent="0.25">
      <c r="A423" s="2"/>
    </row>
    <row r="424" spans="1:1" ht="12.5" x14ac:dyDescent="0.25">
      <c r="A424" s="2"/>
    </row>
    <row r="425" spans="1:1" ht="12.5" x14ac:dyDescent="0.25">
      <c r="A425" s="2"/>
    </row>
    <row r="426" spans="1:1" ht="12.5" x14ac:dyDescent="0.25">
      <c r="A426" s="2"/>
    </row>
    <row r="427" spans="1:1" ht="12.5" x14ac:dyDescent="0.25">
      <c r="A427" s="2"/>
    </row>
    <row r="428" spans="1:1" ht="12.5" x14ac:dyDescent="0.25">
      <c r="A428" s="2"/>
    </row>
    <row r="429" spans="1:1" ht="12.5" x14ac:dyDescent="0.25">
      <c r="A429" s="2"/>
    </row>
    <row r="430" spans="1:1" ht="12.5" x14ac:dyDescent="0.25">
      <c r="A430" s="2"/>
    </row>
    <row r="431" spans="1:1" ht="12.5" x14ac:dyDescent="0.25">
      <c r="A431" s="2"/>
    </row>
    <row r="432" spans="1:1" ht="12.5" x14ac:dyDescent="0.25">
      <c r="A432" s="2"/>
    </row>
    <row r="433" spans="1:1" ht="12.5" x14ac:dyDescent="0.25">
      <c r="A433" s="2"/>
    </row>
    <row r="434" spans="1:1" ht="12.5" x14ac:dyDescent="0.25">
      <c r="A434" s="2"/>
    </row>
    <row r="435" spans="1:1" ht="12.5" x14ac:dyDescent="0.25">
      <c r="A435" s="2"/>
    </row>
    <row r="436" spans="1:1" ht="12.5" x14ac:dyDescent="0.25">
      <c r="A436" s="2"/>
    </row>
    <row r="437" spans="1:1" ht="12.5" x14ac:dyDescent="0.25">
      <c r="A437" s="2"/>
    </row>
    <row r="438" spans="1:1" ht="12.5" x14ac:dyDescent="0.25">
      <c r="A438" s="2"/>
    </row>
    <row r="439" spans="1:1" ht="12.5" x14ac:dyDescent="0.25">
      <c r="A439" s="2"/>
    </row>
    <row r="440" spans="1:1" ht="12.5" x14ac:dyDescent="0.25">
      <c r="A440" s="2"/>
    </row>
    <row r="441" spans="1:1" ht="12.5" x14ac:dyDescent="0.25">
      <c r="A441" s="2"/>
    </row>
    <row r="442" spans="1:1" ht="12.5" x14ac:dyDescent="0.25">
      <c r="A442" s="2"/>
    </row>
    <row r="443" spans="1:1" ht="12.5" x14ac:dyDescent="0.25">
      <c r="A443" s="2"/>
    </row>
    <row r="444" spans="1:1" ht="12.5" x14ac:dyDescent="0.25">
      <c r="A444" s="2"/>
    </row>
    <row r="445" spans="1:1" ht="12.5" x14ac:dyDescent="0.25">
      <c r="A445" s="2"/>
    </row>
    <row r="446" spans="1:1" ht="12.5" x14ac:dyDescent="0.25">
      <c r="A446" s="2"/>
    </row>
    <row r="447" spans="1:1" ht="12.5" x14ac:dyDescent="0.25">
      <c r="A447" s="2"/>
    </row>
    <row r="448" spans="1:1" ht="12.5" x14ac:dyDescent="0.25">
      <c r="A448" s="2"/>
    </row>
    <row r="449" spans="1:1" ht="12.5" x14ac:dyDescent="0.25">
      <c r="A449" s="2"/>
    </row>
    <row r="450" spans="1:1" ht="12.5" x14ac:dyDescent="0.25">
      <c r="A450" s="2"/>
    </row>
    <row r="451" spans="1:1" ht="12.5" x14ac:dyDescent="0.25">
      <c r="A451" s="2"/>
    </row>
    <row r="452" spans="1:1" ht="12.5" x14ac:dyDescent="0.25">
      <c r="A452" s="2"/>
    </row>
    <row r="453" spans="1:1" ht="12.5" x14ac:dyDescent="0.25">
      <c r="A453" s="2"/>
    </row>
    <row r="454" spans="1:1" ht="12.5" x14ac:dyDescent="0.25">
      <c r="A454" s="2"/>
    </row>
    <row r="455" spans="1:1" ht="12.5" x14ac:dyDescent="0.25">
      <c r="A455" s="2"/>
    </row>
    <row r="456" spans="1:1" ht="12.5" x14ac:dyDescent="0.25">
      <c r="A456" s="2"/>
    </row>
    <row r="457" spans="1:1" ht="12.5" x14ac:dyDescent="0.25">
      <c r="A457" s="2"/>
    </row>
    <row r="458" spans="1:1" ht="12.5" x14ac:dyDescent="0.25">
      <c r="A458" s="2"/>
    </row>
    <row r="459" spans="1:1" ht="12.5" x14ac:dyDescent="0.25">
      <c r="A459" s="2"/>
    </row>
    <row r="460" spans="1:1" ht="12.5" x14ac:dyDescent="0.25">
      <c r="A460" s="2"/>
    </row>
    <row r="461" spans="1:1" ht="12.5" x14ac:dyDescent="0.25">
      <c r="A461" s="2"/>
    </row>
    <row r="462" spans="1:1" ht="12.5" x14ac:dyDescent="0.25">
      <c r="A462" s="2"/>
    </row>
    <row r="463" spans="1:1" ht="12.5" x14ac:dyDescent="0.25">
      <c r="A463" s="2"/>
    </row>
    <row r="464" spans="1:1" ht="12.5" x14ac:dyDescent="0.25">
      <c r="A464" s="2"/>
    </row>
    <row r="465" spans="1:1" ht="12.5" x14ac:dyDescent="0.25">
      <c r="A465" s="2"/>
    </row>
    <row r="466" spans="1:1" ht="12.5" x14ac:dyDescent="0.25">
      <c r="A466" s="2"/>
    </row>
    <row r="467" spans="1:1" ht="12.5" x14ac:dyDescent="0.25">
      <c r="A467" s="2"/>
    </row>
    <row r="468" spans="1:1" ht="12.5" x14ac:dyDescent="0.25">
      <c r="A468" s="2"/>
    </row>
    <row r="469" spans="1:1" ht="12.5" x14ac:dyDescent="0.25">
      <c r="A469" s="2"/>
    </row>
    <row r="470" spans="1:1" ht="12.5" x14ac:dyDescent="0.25">
      <c r="A470" s="2"/>
    </row>
    <row r="471" spans="1:1" ht="12.5" x14ac:dyDescent="0.25">
      <c r="A471" s="2"/>
    </row>
    <row r="472" spans="1:1" ht="12.5" x14ac:dyDescent="0.25">
      <c r="A472" s="2"/>
    </row>
    <row r="473" spans="1:1" ht="12.5" x14ac:dyDescent="0.25">
      <c r="A473" s="2"/>
    </row>
    <row r="474" spans="1:1" ht="12.5" x14ac:dyDescent="0.25">
      <c r="A474" s="2"/>
    </row>
    <row r="475" spans="1:1" ht="12.5" x14ac:dyDescent="0.25">
      <c r="A475" s="2"/>
    </row>
    <row r="476" spans="1:1" ht="12.5" x14ac:dyDescent="0.25">
      <c r="A476" s="2"/>
    </row>
    <row r="477" spans="1:1" ht="12.5" x14ac:dyDescent="0.25">
      <c r="A477" s="2"/>
    </row>
    <row r="478" spans="1:1" ht="12.5" x14ac:dyDescent="0.25">
      <c r="A478" s="2"/>
    </row>
    <row r="479" spans="1:1" ht="12.5" x14ac:dyDescent="0.25">
      <c r="A479" s="2"/>
    </row>
    <row r="480" spans="1:1" ht="12.5" x14ac:dyDescent="0.25">
      <c r="A480" s="2"/>
    </row>
    <row r="481" spans="1:1" ht="12.5" x14ac:dyDescent="0.25">
      <c r="A481" s="2"/>
    </row>
    <row r="482" spans="1:1" ht="12.5" x14ac:dyDescent="0.25">
      <c r="A482" s="2"/>
    </row>
    <row r="483" spans="1:1" ht="12.5" x14ac:dyDescent="0.25">
      <c r="A483" s="2"/>
    </row>
    <row r="484" spans="1:1" ht="12.5" x14ac:dyDescent="0.25">
      <c r="A484" s="2"/>
    </row>
    <row r="485" spans="1:1" ht="12.5" x14ac:dyDescent="0.25">
      <c r="A485" s="2"/>
    </row>
    <row r="486" spans="1:1" ht="12.5" x14ac:dyDescent="0.25">
      <c r="A486" s="2"/>
    </row>
    <row r="487" spans="1:1" ht="12.5" x14ac:dyDescent="0.25">
      <c r="A487" s="2"/>
    </row>
    <row r="488" spans="1:1" ht="12.5" x14ac:dyDescent="0.25">
      <c r="A488" s="2"/>
    </row>
    <row r="489" spans="1:1" ht="12.5" x14ac:dyDescent="0.25">
      <c r="A489" s="2"/>
    </row>
    <row r="490" spans="1:1" ht="12.5" x14ac:dyDescent="0.25">
      <c r="A490" s="2"/>
    </row>
    <row r="491" spans="1:1" ht="12.5" x14ac:dyDescent="0.25">
      <c r="A491" s="2"/>
    </row>
    <row r="492" spans="1:1" ht="12.5" x14ac:dyDescent="0.25">
      <c r="A492" s="2"/>
    </row>
    <row r="493" spans="1:1" ht="12.5" x14ac:dyDescent="0.25">
      <c r="A493" s="2"/>
    </row>
    <row r="494" spans="1:1" ht="12.5" x14ac:dyDescent="0.25">
      <c r="A494" s="2"/>
    </row>
    <row r="495" spans="1:1" ht="12.5" x14ac:dyDescent="0.25">
      <c r="A495" s="2"/>
    </row>
    <row r="496" spans="1:1" ht="12.5" x14ac:dyDescent="0.25">
      <c r="A496" s="2"/>
    </row>
    <row r="497" spans="1:1" ht="12.5" x14ac:dyDescent="0.25">
      <c r="A497" s="2"/>
    </row>
    <row r="498" spans="1:1" ht="12.5" x14ac:dyDescent="0.25">
      <c r="A498" s="2"/>
    </row>
    <row r="499" spans="1:1" ht="12.5" x14ac:dyDescent="0.25">
      <c r="A499" s="2"/>
    </row>
    <row r="500" spans="1:1" ht="12.5" x14ac:dyDescent="0.25">
      <c r="A500" s="2"/>
    </row>
    <row r="501" spans="1:1" ht="12.5" x14ac:dyDescent="0.25">
      <c r="A501" s="2"/>
    </row>
    <row r="502" spans="1:1" ht="12.5" x14ac:dyDescent="0.25">
      <c r="A502" s="2"/>
    </row>
    <row r="503" spans="1:1" ht="12.5" x14ac:dyDescent="0.25">
      <c r="A503" s="2"/>
    </row>
    <row r="504" spans="1:1" ht="12.5" x14ac:dyDescent="0.25">
      <c r="A504" s="2"/>
    </row>
    <row r="505" spans="1:1" ht="12.5" x14ac:dyDescent="0.25">
      <c r="A505" s="2"/>
    </row>
    <row r="506" spans="1:1" ht="12.5" x14ac:dyDescent="0.25">
      <c r="A506" s="2"/>
    </row>
    <row r="507" spans="1:1" ht="12.5" x14ac:dyDescent="0.25">
      <c r="A507" s="2"/>
    </row>
    <row r="508" spans="1:1" ht="12.5" x14ac:dyDescent="0.25">
      <c r="A508" s="2"/>
    </row>
    <row r="509" spans="1:1" ht="12.5" x14ac:dyDescent="0.25">
      <c r="A509" s="2"/>
    </row>
    <row r="510" spans="1:1" ht="12.5" x14ac:dyDescent="0.25">
      <c r="A510" s="2"/>
    </row>
    <row r="511" spans="1:1" ht="12.5" x14ac:dyDescent="0.25">
      <c r="A511" s="2"/>
    </row>
    <row r="512" spans="1:1" ht="12.5" x14ac:dyDescent="0.25">
      <c r="A512" s="2"/>
    </row>
    <row r="513" spans="1:1" ht="12.5" x14ac:dyDescent="0.25">
      <c r="A513" s="2"/>
    </row>
    <row r="514" spans="1:1" ht="12.5" x14ac:dyDescent="0.25">
      <c r="A514" s="2"/>
    </row>
    <row r="515" spans="1:1" ht="12.5" x14ac:dyDescent="0.25">
      <c r="A515" s="2"/>
    </row>
    <row r="516" spans="1:1" ht="12.5" x14ac:dyDescent="0.25">
      <c r="A516" s="2"/>
    </row>
    <row r="517" spans="1:1" ht="12.5" x14ac:dyDescent="0.25">
      <c r="A517" s="2"/>
    </row>
    <row r="518" spans="1:1" ht="12.5" x14ac:dyDescent="0.25">
      <c r="A518" s="2"/>
    </row>
    <row r="519" spans="1:1" ht="12.5" x14ac:dyDescent="0.25">
      <c r="A519" s="2"/>
    </row>
    <row r="520" spans="1:1" ht="12.5" x14ac:dyDescent="0.25">
      <c r="A520" s="2"/>
    </row>
    <row r="521" spans="1:1" ht="12.5" x14ac:dyDescent="0.25">
      <c r="A521" s="2"/>
    </row>
    <row r="522" spans="1:1" ht="12.5" x14ac:dyDescent="0.25">
      <c r="A522" s="2"/>
    </row>
    <row r="523" spans="1:1" ht="12.5" x14ac:dyDescent="0.25">
      <c r="A523" s="2"/>
    </row>
    <row r="524" spans="1:1" ht="12.5" x14ac:dyDescent="0.25">
      <c r="A524" s="2"/>
    </row>
    <row r="525" spans="1:1" ht="12.5" x14ac:dyDescent="0.25">
      <c r="A525" s="2"/>
    </row>
    <row r="526" spans="1:1" ht="12.5" x14ac:dyDescent="0.25">
      <c r="A526" s="2"/>
    </row>
    <row r="527" spans="1:1" ht="12.5" x14ac:dyDescent="0.25">
      <c r="A527" s="2"/>
    </row>
    <row r="528" spans="1:1" ht="12.5" x14ac:dyDescent="0.25">
      <c r="A528" s="2"/>
    </row>
    <row r="529" spans="1:1" ht="12.5" x14ac:dyDescent="0.25">
      <c r="A529" s="2"/>
    </row>
    <row r="530" spans="1:1" ht="12.5" x14ac:dyDescent="0.25">
      <c r="A530" s="2"/>
    </row>
    <row r="531" spans="1:1" ht="12.5" x14ac:dyDescent="0.25">
      <c r="A531" s="2"/>
    </row>
    <row r="532" spans="1:1" ht="12.5" x14ac:dyDescent="0.25">
      <c r="A532" s="2"/>
    </row>
    <row r="533" spans="1:1" ht="12.5" x14ac:dyDescent="0.25">
      <c r="A533" s="2"/>
    </row>
    <row r="534" spans="1:1" ht="12.5" x14ac:dyDescent="0.25">
      <c r="A534" s="2"/>
    </row>
    <row r="535" spans="1:1" ht="12.5" x14ac:dyDescent="0.25">
      <c r="A535" s="2"/>
    </row>
    <row r="536" spans="1:1" ht="12.5" x14ac:dyDescent="0.25">
      <c r="A536" s="2"/>
    </row>
    <row r="537" spans="1:1" ht="12.5" x14ac:dyDescent="0.25">
      <c r="A537" s="2"/>
    </row>
    <row r="538" spans="1:1" ht="12.5" x14ac:dyDescent="0.25">
      <c r="A538" s="2"/>
    </row>
    <row r="539" spans="1:1" ht="12.5" x14ac:dyDescent="0.25">
      <c r="A539" s="2"/>
    </row>
    <row r="540" spans="1:1" ht="12.5" x14ac:dyDescent="0.25">
      <c r="A540" s="2"/>
    </row>
    <row r="541" spans="1:1" ht="12.5" x14ac:dyDescent="0.25">
      <c r="A541" s="2"/>
    </row>
    <row r="542" spans="1:1" ht="12.5" x14ac:dyDescent="0.25">
      <c r="A542" s="2"/>
    </row>
    <row r="543" spans="1:1" ht="12.5" x14ac:dyDescent="0.25">
      <c r="A543" s="2"/>
    </row>
    <row r="544" spans="1:1" ht="12.5" x14ac:dyDescent="0.25">
      <c r="A544" s="2"/>
    </row>
    <row r="545" spans="1:1" ht="12.5" x14ac:dyDescent="0.25">
      <c r="A545" s="2"/>
    </row>
    <row r="546" spans="1:1" ht="12.5" x14ac:dyDescent="0.25">
      <c r="A546" s="2"/>
    </row>
    <row r="547" spans="1:1" ht="12.5" x14ac:dyDescent="0.25">
      <c r="A547" s="2"/>
    </row>
    <row r="548" spans="1:1" ht="12.5" x14ac:dyDescent="0.25">
      <c r="A548" s="2"/>
    </row>
    <row r="549" spans="1:1" ht="12.5" x14ac:dyDescent="0.25">
      <c r="A549" s="2"/>
    </row>
    <row r="550" spans="1:1" ht="12.5" x14ac:dyDescent="0.25">
      <c r="A550" s="2"/>
    </row>
    <row r="551" spans="1:1" ht="12.5" x14ac:dyDescent="0.25">
      <c r="A551" s="2"/>
    </row>
    <row r="552" spans="1:1" ht="12.5" x14ac:dyDescent="0.25">
      <c r="A552" s="2"/>
    </row>
    <row r="553" spans="1:1" ht="12.5" x14ac:dyDescent="0.25">
      <c r="A553" s="2"/>
    </row>
    <row r="554" spans="1:1" ht="12.5" x14ac:dyDescent="0.25">
      <c r="A554" s="2"/>
    </row>
    <row r="555" spans="1:1" ht="12.5" x14ac:dyDescent="0.25">
      <c r="A555" s="2"/>
    </row>
    <row r="556" spans="1:1" ht="12.5" x14ac:dyDescent="0.25">
      <c r="A556" s="2"/>
    </row>
    <row r="557" spans="1:1" ht="12.5" x14ac:dyDescent="0.25">
      <c r="A557" s="2"/>
    </row>
    <row r="558" spans="1:1" ht="12.5" x14ac:dyDescent="0.25">
      <c r="A558" s="2"/>
    </row>
    <row r="559" spans="1:1" ht="12.5" x14ac:dyDescent="0.25">
      <c r="A559" s="2"/>
    </row>
    <row r="560" spans="1:1" ht="12.5" x14ac:dyDescent="0.25">
      <c r="A560" s="2"/>
    </row>
    <row r="561" spans="1:1" ht="12.5" x14ac:dyDescent="0.25">
      <c r="A561" s="2"/>
    </row>
    <row r="562" spans="1:1" ht="12.5" x14ac:dyDescent="0.25">
      <c r="A562" s="2"/>
    </row>
    <row r="563" spans="1:1" ht="12.5" x14ac:dyDescent="0.25">
      <c r="A563" s="2"/>
    </row>
    <row r="564" spans="1:1" ht="12.5" x14ac:dyDescent="0.25">
      <c r="A564" s="2"/>
    </row>
    <row r="565" spans="1:1" ht="12.5" x14ac:dyDescent="0.25">
      <c r="A565" s="2"/>
    </row>
    <row r="566" spans="1:1" ht="12.5" x14ac:dyDescent="0.25">
      <c r="A566" s="2"/>
    </row>
    <row r="567" spans="1:1" ht="12.5" x14ac:dyDescent="0.25">
      <c r="A567" s="2"/>
    </row>
    <row r="568" spans="1:1" ht="12.5" x14ac:dyDescent="0.25">
      <c r="A568" s="2"/>
    </row>
    <row r="569" spans="1:1" ht="12.5" x14ac:dyDescent="0.25">
      <c r="A569" s="2"/>
    </row>
    <row r="570" spans="1:1" ht="12.5" x14ac:dyDescent="0.25">
      <c r="A570" s="2"/>
    </row>
    <row r="571" spans="1:1" ht="12.5" x14ac:dyDescent="0.25">
      <c r="A571" s="2"/>
    </row>
    <row r="572" spans="1:1" ht="12.5" x14ac:dyDescent="0.25">
      <c r="A572" s="2"/>
    </row>
    <row r="573" spans="1:1" ht="12.5" x14ac:dyDescent="0.25">
      <c r="A573" s="2"/>
    </row>
    <row r="574" spans="1:1" ht="12.5" x14ac:dyDescent="0.25">
      <c r="A574" s="2"/>
    </row>
    <row r="575" spans="1:1" ht="12.5" x14ac:dyDescent="0.25">
      <c r="A575" s="2"/>
    </row>
    <row r="576" spans="1:1" ht="12.5" x14ac:dyDescent="0.25">
      <c r="A576" s="2"/>
    </row>
    <row r="577" spans="1:1" ht="12.5" x14ac:dyDescent="0.25">
      <c r="A577" s="2"/>
    </row>
    <row r="578" spans="1:1" ht="12.5" x14ac:dyDescent="0.25">
      <c r="A578" s="2"/>
    </row>
    <row r="579" spans="1:1" ht="12.5" x14ac:dyDescent="0.25">
      <c r="A579" s="2"/>
    </row>
    <row r="580" spans="1:1" ht="12.5" x14ac:dyDescent="0.25">
      <c r="A580" s="2"/>
    </row>
    <row r="581" spans="1:1" ht="12.5" x14ac:dyDescent="0.25">
      <c r="A581" s="2"/>
    </row>
    <row r="582" spans="1:1" ht="12.5" x14ac:dyDescent="0.25">
      <c r="A582" s="2"/>
    </row>
    <row r="583" spans="1:1" ht="12.5" x14ac:dyDescent="0.25">
      <c r="A583" s="2"/>
    </row>
    <row r="584" spans="1:1" ht="12.5" x14ac:dyDescent="0.25">
      <c r="A584" s="2"/>
    </row>
    <row r="585" spans="1:1" ht="12.5" x14ac:dyDescent="0.25">
      <c r="A585" s="2"/>
    </row>
    <row r="586" spans="1:1" ht="12.5" x14ac:dyDescent="0.25">
      <c r="A586" s="2"/>
    </row>
    <row r="587" spans="1:1" ht="12.5" x14ac:dyDescent="0.25">
      <c r="A587" s="2"/>
    </row>
    <row r="588" spans="1:1" ht="12.5" x14ac:dyDescent="0.25">
      <c r="A588" s="2"/>
    </row>
    <row r="589" spans="1:1" ht="12.5" x14ac:dyDescent="0.25">
      <c r="A589" s="2"/>
    </row>
    <row r="590" spans="1:1" ht="12.5" x14ac:dyDescent="0.25">
      <c r="A590" s="2"/>
    </row>
    <row r="591" spans="1:1" ht="12.5" x14ac:dyDescent="0.25">
      <c r="A591" s="2"/>
    </row>
    <row r="592" spans="1:1" ht="12.5" x14ac:dyDescent="0.25">
      <c r="A592" s="2"/>
    </row>
    <row r="593" spans="1:1" ht="12.5" x14ac:dyDescent="0.25">
      <c r="A593" s="2"/>
    </row>
    <row r="594" spans="1:1" ht="12.5" x14ac:dyDescent="0.25">
      <c r="A594" s="2"/>
    </row>
    <row r="595" spans="1:1" ht="12.5" x14ac:dyDescent="0.25">
      <c r="A595" s="2"/>
    </row>
    <row r="596" spans="1:1" ht="12.5" x14ac:dyDescent="0.25">
      <c r="A596" s="2"/>
    </row>
    <row r="597" spans="1:1" ht="12.5" x14ac:dyDescent="0.25">
      <c r="A597" s="2"/>
    </row>
    <row r="598" spans="1:1" ht="12.5" x14ac:dyDescent="0.25">
      <c r="A598" s="2"/>
    </row>
    <row r="599" spans="1:1" ht="12.5" x14ac:dyDescent="0.25">
      <c r="A599" s="2"/>
    </row>
    <row r="600" spans="1:1" ht="12.5" x14ac:dyDescent="0.25">
      <c r="A600" s="2"/>
    </row>
    <row r="601" spans="1:1" ht="12.5" x14ac:dyDescent="0.25">
      <c r="A601" s="2"/>
    </row>
    <row r="602" spans="1:1" ht="12.5" x14ac:dyDescent="0.25">
      <c r="A602" s="2"/>
    </row>
    <row r="603" spans="1:1" ht="12.5" x14ac:dyDescent="0.25">
      <c r="A603" s="2"/>
    </row>
    <row r="604" spans="1:1" ht="12.5" x14ac:dyDescent="0.25">
      <c r="A604" s="2"/>
    </row>
    <row r="605" spans="1:1" ht="12.5" x14ac:dyDescent="0.25">
      <c r="A605" s="2"/>
    </row>
    <row r="606" spans="1:1" ht="12.5" x14ac:dyDescent="0.25">
      <c r="A606" s="2"/>
    </row>
    <row r="607" spans="1:1" ht="12.5" x14ac:dyDescent="0.25">
      <c r="A607" s="2"/>
    </row>
    <row r="608" spans="1:1" ht="12.5" x14ac:dyDescent="0.25">
      <c r="A608" s="2"/>
    </row>
    <row r="609" spans="1:1" ht="12.5" x14ac:dyDescent="0.25">
      <c r="A609" s="2"/>
    </row>
    <row r="610" spans="1:1" ht="12.5" x14ac:dyDescent="0.25">
      <c r="A610" s="2"/>
    </row>
    <row r="611" spans="1:1" ht="12.5" x14ac:dyDescent="0.25">
      <c r="A611" s="2"/>
    </row>
    <row r="612" spans="1:1" ht="12.5" x14ac:dyDescent="0.25">
      <c r="A612" s="2"/>
    </row>
    <row r="613" spans="1:1" ht="12.5" x14ac:dyDescent="0.25">
      <c r="A613" s="2"/>
    </row>
    <row r="614" spans="1:1" ht="12.5" x14ac:dyDescent="0.25">
      <c r="A614" s="2"/>
    </row>
    <row r="615" spans="1:1" ht="12.5" x14ac:dyDescent="0.25">
      <c r="A615" s="2"/>
    </row>
    <row r="616" spans="1:1" ht="12.5" x14ac:dyDescent="0.25">
      <c r="A616" s="2"/>
    </row>
    <row r="617" spans="1:1" ht="12.5" x14ac:dyDescent="0.25">
      <c r="A617" s="2"/>
    </row>
    <row r="618" spans="1:1" ht="12.5" x14ac:dyDescent="0.25">
      <c r="A618" s="2"/>
    </row>
    <row r="619" spans="1:1" ht="12.5" x14ac:dyDescent="0.25">
      <c r="A619" s="2"/>
    </row>
    <row r="620" spans="1:1" ht="12.5" x14ac:dyDescent="0.25">
      <c r="A620" s="2"/>
    </row>
    <row r="621" spans="1:1" ht="12.5" x14ac:dyDescent="0.25">
      <c r="A621" s="2"/>
    </row>
    <row r="622" spans="1:1" ht="12.5" x14ac:dyDescent="0.25">
      <c r="A622" s="2"/>
    </row>
    <row r="623" spans="1:1" ht="12.5" x14ac:dyDescent="0.25">
      <c r="A623" s="2"/>
    </row>
    <row r="624" spans="1:1" ht="12.5" x14ac:dyDescent="0.25">
      <c r="A624" s="2"/>
    </row>
    <row r="625" spans="1:1" ht="12.5" x14ac:dyDescent="0.25">
      <c r="A625" s="2"/>
    </row>
    <row r="626" spans="1:1" ht="12.5" x14ac:dyDescent="0.25">
      <c r="A626" s="2"/>
    </row>
    <row r="627" spans="1:1" ht="12.5" x14ac:dyDescent="0.25">
      <c r="A627" s="2"/>
    </row>
    <row r="628" spans="1:1" ht="12.5" x14ac:dyDescent="0.25">
      <c r="A628" s="2"/>
    </row>
    <row r="629" spans="1:1" ht="12.5" x14ac:dyDescent="0.25">
      <c r="A629" s="2"/>
    </row>
    <row r="630" spans="1:1" ht="12.5" x14ac:dyDescent="0.25">
      <c r="A630" s="2"/>
    </row>
    <row r="631" spans="1:1" ht="12.5" x14ac:dyDescent="0.25">
      <c r="A631" s="2"/>
    </row>
    <row r="632" spans="1:1" ht="12.5" x14ac:dyDescent="0.25">
      <c r="A632" s="2"/>
    </row>
    <row r="633" spans="1:1" ht="12.5" x14ac:dyDescent="0.25">
      <c r="A633" s="2"/>
    </row>
    <row r="634" spans="1:1" ht="12.5" x14ac:dyDescent="0.25">
      <c r="A634" s="2"/>
    </row>
    <row r="635" spans="1:1" ht="12.5" x14ac:dyDescent="0.25">
      <c r="A635" s="2"/>
    </row>
    <row r="636" spans="1:1" ht="12.5" x14ac:dyDescent="0.25">
      <c r="A636" s="2"/>
    </row>
    <row r="637" spans="1:1" ht="12.5" x14ac:dyDescent="0.25">
      <c r="A637" s="2"/>
    </row>
    <row r="638" spans="1:1" ht="12.5" x14ac:dyDescent="0.25">
      <c r="A638" s="2"/>
    </row>
    <row r="639" spans="1:1" ht="12.5" x14ac:dyDescent="0.25">
      <c r="A639" s="2"/>
    </row>
    <row r="640" spans="1:1" ht="12.5" x14ac:dyDescent="0.25">
      <c r="A640" s="2"/>
    </row>
    <row r="641" spans="1:1" ht="12.5" x14ac:dyDescent="0.25">
      <c r="A641" s="2"/>
    </row>
    <row r="642" spans="1:1" ht="12.5" x14ac:dyDescent="0.25">
      <c r="A642" s="2"/>
    </row>
    <row r="643" spans="1:1" ht="12.5" x14ac:dyDescent="0.25">
      <c r="A643" s="2"/>
    </row>
    <row r="644" spans="1:1" ht="12.5" x14ac:dyDescent="0.25">
      <c r="A644" s="2"/>
    </row>
    <row r="645" spans="1:1" ht="12.5" x14ac:dyDescent="0.25">
      <c r="A645" s="2"/>
    </row>
    <row r="646" spans="1:1" ht="12.5" x14ac:dyDescent="0.25">
      <c r="A646" s="2"/>
    </row>
    <row r="647" spans="1:1" ht="12.5" x14ac:dyDescent="0.25">
      <c r="A647" s="2"/>
    </row>
    <row r="648" spans="1:1" ht="12.5" x14ac:dyDescent="0.25">
      <c r="A648" s="2"/>
    </row>
    <row r="649" spans="1:1" ht="12.5" x14ac:dyDescent="0.25">
      <c r="A649" s="2"/>
    </row>
    <row r="650" spans="1:1" ht="12.5" x14ac:dyDescent="0.25">
      <c r="A650" s="2"/>
    </row>
    <row r="651" spans="1:1" ht="12.5" x14ac:dyDescent="0.25">
      <c r="A651" s="2"/>
    </row>
    <row r="652" spans="1:1" ht="12.5" x14ac:dyDescent="0.25">
      <c r="A652" s="2"/>
    </row>
    <row r="653" spans="1:1" ht="12.5" x14ac:dyDescent="0.25">
      <c r="A653" s="2"/>
    </row>
    <row r="654" spans="1:1" ht="12.5" x14ac:dyDescent="0.25">
      <c r="A654" s="2"/>
    </row>
    <row r="655" spans="1:1" ht="12.5" x14ac:dyDescent="0.25">
      <c r="A655" s="2"/>
    </row>
    <row r="656" spans="1:1" ht="12.5" x14ac:dyDescent="0.25">
      <c r="A656" s="2"/>
    </row>
    <row r="657" spans="1:1" ht="12.5" x14ac:dyDescent="0.25">
      <c r="A657" s="2"/>
    </row>
    <row r="658" spans="1:1" ht="12.5" x14ac:dyDescent="0.25">
      <c r="A658" s="2"/>
    </row>
    <row r="659" spans="1:1" ht="12.5" x14ac:dyDescent="0.25">
      <c r="A659" s="2"/>
    </row>
    <row r="660" spans="1:1" ht="12.5" x14ac:dyDescent="0.25">
      <c r="A660" s="2"/>
    </row>
    <row r="661" spans="1:1" ht="12.5" x14ac:dyDescent="0.25">
      <c r="A661" s="2"/>
    </row>
    <row r="662" spans="1:1" ht="12.5" x14ac:dyDescent="0.25">
      <c r="A662" s="2"/>
    </row>
    <row r="663" spans="1:1" ht="12.5" x14ac:dyDescent="0.25">
      <c r="A663" s="2"/>
    </row>
    <row r="664" spans="1:1" ht="12.5" x14ac:dyDescent="0.25">
      <c r="A664" s="2"/>
    </row>
    <row r="665" spans="1:1" ht="12.5" x14ac:dyDescent="0.25">
      <c r="A665" s="2"/>
    </row>
    <row r="666" spans="1:1" ht="12.5" x14ac:dyDescent="0.25">
      <c r="A666" s="2"/>
    </row>
    <row r="667" spans="1:1" ht="12.5" x14ac:dyDescent="0.25">
      <c r="A667" s="2"/>
    </row>
    <row r="668" spans="1:1" ht="12.5" x14ac:dyDescent="0.25">
      <c r="A668" s="2"/>
    </row>
    <row r="669" spans="1:1" ht="12.5" x14ac:dyDescent="0.25">
      <c r="A669" s="2"/>
    </row>
    <row r="670" spans="1:1" ht="12.5" x14ac:dyDescent="0.25">
      <c r="A670" s="2"/>
    </row>
    <row r="671" spans="1:1" ht="12.5" x14ac:dyDescent="0.25">
      <c r="A671" s="2"/>
    </row>
    <row r="672" spans="1:1" ht="12.5" x14ac:dyDescent="0.25">
      <c r="A672" s="2"/>
    </row>
    <row r="673" spans="1:1" ht="12.5" x14ac:dyDescent="0.25">
      <c r="A673" s="2"/>
    </row>
    <row r="674" spans="1:1" ht="12.5" x14ac:dyDescent="0.25">
      <c r="A674" s="2"/>
    </row>
    <row r="675" spans="1:1" ht="12.5" x14ac:dyDescent="0.25">
      <c r="A675" s="2"/>
    </row>
    <row r="676" spans="1:1" ht="12.5" x14ac:dyDescent="0.25">
      <c r="A676" s="2"/>
    </row>
    <row r="677" spans="1:1" ht="12.5" x14ac:dyDescent="0.25">
      <c r="A677" s="2"/>
    </row>
    <row r="678" spans="1:1" ht="12.5" x14ac:dyDescent="0.25">
      <c r="A678" s="2"/>
    </row>
    <row r="679" spans="1:1" ht="12.5" x14ac:dyDescent="0.25">
      <c r="A679" s="2"/>
    </row>
    <row r="680" spans="1:1" ht="12.5" x14ac:dyDescent="0.25">
      <c r="A680" s="2"/>
    </row>
    <row r="681" spans="1:1" ht="12.5" x14ac:dyDescent="0.25">
      <c r="A681" s="2"/>
    </row>
    <row r="682" spans="1:1" ht="12.5" x14ac:dyDescent="0.25">
      <c r="A682" s="2"/>
    </row>
    <row r="683" spans="1:1" ht="12.5" x14ac:dyDescent="0.25">
      <c r="A683" s="2"/>
    </row>
    <row r="684" spans="1:1" ht="12.5" x14ac:dyDescent="0.25">
      <c r="A684" s="2"/>
    </row>
    <row r="685" spans="1:1" ht="12.5" x14ac:dyDescent="0.25">
      <c r="A685" s="2"/>
    </row>
    <row r="686" spans="1:1" ht="12.5" x14ac:dyDescent="0.25">
      <c r="A686" s="2"/>
    </row>
    <row r="687" spans="1:1" ht="12.5" x14ac:dyDescent="0.25">
      <c r="A687" s="2"/>
    </row>
    <row r="688" spans="1:1" ht="12.5" x14ac:dyDescent="0.25">
      <c r="A688" s="2"/>
    </row>
    <row r="689" spans="1:1" ht="12.5" x14ac:dyDescent="0.25">
      <c r="A689" s="2"/>
    </row>
    <row r="690" spans="1:1" ht="12.5" x14ac:dyDescent="0.25">
      <c r="A690" s="2"/>
    </row>
    <row r="691" spans="1:1" ht="12.5" x14ac:dyDescent="0.25">
      <c r="A691" s="2"/>
    </row>
    <row r="692" spans="1:1" ht="12.5" x14ac:dyDescent="0.25">
      <c r="A692" s="2"/>
    </row>
    <row r="693" spans="1:1" ht="12.5" x14ac:dyDescent="0.25">
      <c r="A693" s="2"/>
    </row>
    <row r="694" spans="1:1" ht="12.5" x14ac:dyDescent="0.25">
      <c r="A694" s="2"/>
    </row>
    <row r="695" spans="1:1" ht="12.5" x14ac:dyDescent="0.25">
      <c r="A695" s="2"/>
    </row>
    <row r="696" spans="1:1" ht="12.5" x14ac:dyDescent="0.25">
      <c r="A696" s="2"/>
    </row>
    <row r="697" spans="1:1" ht="12.5" x14ac:dyDescent="0.25">
      <c r="A697" s="2"/>
    </row>
    <row r="698" spans="1:1" ht="12.5" x14ac:dyDescent="0.25">
      <c r="A698" s="2"/>
    </row>
    <row r="699" spans="1:1" ht="12.5" x14ac:dyDescent="0.25">
      <c r="A699" s="2"/>
    </row>
    <row r="700" spans="1:1" ht="12.5" x14ac:dyDescent="0.25">
      <c r="A700" s="2"/>
    </row>
    <row r="701" spans="1:1" ht="12.5" x14ac:dyDescent="0.25">
      <c r="A701" s="2"/>
    </row>
    <row r="702" spans="1:1" ht="12.5" x14ac:dyDescent="0.25">
      <c r="A702" s="2"/>
    </row>
    <row r="703" spans="1:1" ht="12.5" x14ac:dyDescent="0.25">
      <c r="A703" s="2"/>
    </row>
    <row r="704" spans="1:1" ht="12.5" x14ac:dyDescent="0.25">
      <c r="A704" s="2"/>
    </row>
    <row r="705" spans="1:1" ht="12.5" x14ac:dyDescent="0.25">
      <c r="A705" s="2"/>
    </row>
    <row r="706" spans="1:1" ht="12.5" x14ac:dyDescent="0.25">
      <c r="A706" s="2"/>
    </row>
    <row r="707" spans="1:1" ht="12.5" x14ac:dyDescent="0.25">
      <c r="A707" s="2"/>
    </row>
    <row r="708" spans="1:1" ht="12.5" x14ac:dyDescent="0.25">
      <c r="A708" s="2"/>
    </row>
    <row r="709" spans="1:1" ht="12.5" x14ac:dyDescent="0.25">
      <c r="A709" s="2"/>
    </row>
    <row r="710" spans="1:1" ht="12.5" x14ac:dyDescent="0.25">
      <c r="A710" s="2"/>
    </row>
    <row r="711" spans="1:1" ht="12.5" x14ac:dyDescent="0.25">
      <c r="A711" s="2"/>
    </row>
    <row r="712" spans="1:1" ht="12.5" x14ac:dyDescent="0.25">
      <c r="A712" s="2"/>
    </row>
    <row r="713" spans="1:1" ht="12.5" x14ac:dyDescent="0.25">
      <c r="A713" s="2"/>
    </row>
    <row r="714" spans="1:1" ht="12.5" x14ac:dyDescent="0.25">
      <c r="A714" s="2"/>
    </row>
    <row r="715" spans="1:1" ht="12.5" x14ac:dyDescent="0.25">
      <c r="A715" s="2"/>
    </row>
    <row r="716" spans="1:1" ht="12.5" x14ac:dyDescent="0.25">
      <c r="A716" s="2"/>
    </row>
    <row r="717" spans="1:1" ht="12.5" x14ac:dyDescent="0.25">
      <c r="A717" s="2"/>
    </row>
    <row r="718" spans="1:1" ht="12.5" x14ac:dyDescent="0.25">
      <c r="A718" s="2"/>
    </row>
    <row r="719" spans="1:1" ht="12.5" x14ac:dyDescent="0.25">
      <c r="A719" s="2"/>
    </row>
    <row r="720" spans="1:1" ht="12.5" x14ac:dyDescent="0.25">
      <c r="A720" s="2"/>
    </row>
    <row r="721" spans="1:1" ht="12.5" x14ac:dyDescent="0.25">
      <c r="A721" s="2"/>
    </row>
    <row r="722" spans="1:1" ht="12.5" x14ac:dyDescent="0.25">
      <c r="A722" s="2"/>
    </row>
    <row r="723" spans="1:1" ht="12.5" x14ac:dyDescent="0.25">
      <c r="A723" s="2"/>
    </row>
    <row r="724" spans="1:1" ht="12.5" x14ac:dyDescent="0.25">
      <c r="A724" s="2"/>
    </row>
    <row r="725" spans="1:1" ht="12.5" x14ac:dyDescent="0.25">
      <c r="A725" s="2"/>
    </row>
    <row r="726" spans="1:1" ht="12.5" x14ac:dyDescent="0.25">
      <c r="A726" s="2"/>
    </row>
    <row r="727" spans="1:1" ht="12.5" x14ac:dyDescent="0.25">
      <c r="A727" s="2"/>
    </row>
    <row r="728" spans="1:1" ht="12.5" x14ac:dyDescent="0.25">
      <c r="A728" s="2"/>
    </row>
    <row r="729" spans="1:1" ht="12.5" x14ac:dyDescent="0.25">
      <c r="A729" s="2"/>
    </row>
    <row r="730" spans="1:1" ht="12.5" x14ac:dyDescent="0.25">
      <c r="A730" s="2"/>
    </row>
    <row r="731" spans="1:1" ht="12.5" x14ac:dyDescent="0.25">
      <c r="A731" s="2"/>
    </row>
    <row r="732" spans="1:1" ht="12.5" x14ac:dyDescent="0.25">
      <c r="A732" s="2"/>
    </row>
    <row r="733" spans="1:1" ht="12.5" x14ac:dyDescent="0.25">
      <c r="A733" s="2"/>
    </row>
    <row r="734" spans="1:1" ht="12.5" x14ac:dyDescent="0.25">
      <c r="A734" s="2"/>
    </row>
    <row r="735" spans="1:1" ht="12.5" x14ac:dyDescent="0.25">
      <c r="A735" s="2"/>
    </row>
    <row r="736" spans="1:1" ht="12.5" x14ac:dyDescent="0.25">
      <c r="A736" s="2"/>
    </row>
    <row r="737" spans="1:1" ht="12.5" x14ac:dyDescent="0.25">
      <c r="A737" s="2"/>
    </row>
    <row r="738" spans="1:1" ht="12.5" x14ac:dyDescent="0.25">
      <c r="A738" s="2"/>
    </row>
    <row r="739" spans="1:1" ht="12.5" x14ac:dyDescent="0.25">
      <c r="A739" s="2"/>
    </row>
    <row r="740" spans="1:1" ht="12.5" x14ac:dyDescent="0.25">
      <c r="A740" s="2"/>
    </row>
    <row r="741" spans="1:1" ht="12.5" x14ac:dyDescent="0.25">
      <c r="A741" s="2"/>
    </row>
    <row r="742" spans="1:1" ht="12.5" x14ac:dyDescent="0.25">
      <c r="A742" s="2"/>
    </row>
    <row r="743" spans="1:1" ht="12.5" x14ac:dyDescent="0.25">
      <c r="A743" s="2"/>
    </row>
    <row r="744" spans="1:1" ht="12.5" x14ac:dyDescent="0.25">
      <c r="A744" s="2"/>
    </row>
    <row r="745" spans="1:1" ht="12.5" x14ac:dyDescent="0.25">
      <c r="A745" s="2"/>
    </row>
    <row r="746" spans="1:1" ht="12.5" x14ac:dyDescent="0.25">
      <c r="A746" s="2"/>
    </row>
    <row r="747" spans="1:1" ht="12.5" x14ac:dyDescent="0.25">
      <c r="A747" s="2"/>
    </row>
    <row r="748" spans="1:1" ht="12.5" x14ac:dyDescent="0.25">
      <c r="A748" s="2"/>
    </row>
    <row r="749" spans="1:1" ht="12.5" x14ac:dyDescent="0.25">
      <c r="A749" s="2"/>
    </row>
    <row r="750" spans="1:1" ht="12.5" x14ac:dyDescent="0.25">
      <c r="A750" s="2"/>
    </row>
    <row r="751" spans="1:1" ht="12.5" x14ac:dyDescent="0.25">
      <c r="A751" s="2"/>
    </row>
    <row r="752" spans="1:1" ht="12.5" x14ac:dyDescent="0.25">
      <c r="A752" s="2"/>
    </row>
    <row r="753" spans="1:1" ht="12.5" x14ac:dyDescent="0.25">
      <c r="A753" s="2"/>
    </row>
    <row r="754" spans="1:1" ht="12.5" x14ac:dyDescent="0.25">
      <c r="A754" s="2"/>
    </row>
    <row r="755" spans="1:1" ht="12.5" x14ac:dyDescent="0.25">
      <c r="A755" s="2"/>
    </row>
    <row r="756" spans="1:1" ht="12.5" x14ac:dyDescent="0.25">
      <c r="A756" s="2"/>
    </row>
    <row r="757" spans="1:1" ht="12.5" x14ac:dyDescent="0.25">
      <c r="A757" s="2"/>
    </row>
    <row r="758" spans="1:1" ht="12.5" x14ac:dyDescent="0.25">
      <c r="A758" s="2"/>
    </row>
    <row r="759" spans="1:1" ht="12.5" x14ac:dyDescent="0.25">
      <c r="A759" s="2"/>
    </row>
    <row r="760" spans="1:1" ht="12.5" x14ac:dyDescent="0.25">
      <c r="A760" s="2"/>
    </row>
    <row r="761" spans="1:1" ht="12.5" x14ac:dyDescent="0.25">
      <c r="A761" s="2"/>
    </row>
    <row r="762" spans="1:1" ht="12.5" x14ac:dyDescent="0.25">
      <c r="A762" s="2"/>
    </row>
    <row r="763" spans="1:1" ht="12.5" x14ac:dyDescent="0.25">
      <c r="A763" s="2"/>
    </row>
    <row r="764" spans="1:1" ht="12.5" x14ac:dyDescent="0.25">
      <c r="A764" s="2"/>
    </row>
    <row r="765" spans="1:1" ht="12.5" x14ac:dyDescent="0.25">
      <c r="A765" s="2"/>
    </row>
    <row r="766" spans="1:1" ht="12.5" x14ac:dyDescent="0.25">
      <c r="A766" s="2"/>
    </row>
    <row r="767" spans="1:1" ht="12.5" x14ac:dyDescent="0.25">
      <c r="A767" s="2"/>
    </row>
    <row r="768" spans="1:1" ht="12.5" x14ac:dyDescent="0.25">
      <c r="A768" s="2"/>
    </row>
    <row r="769" spans="1:1" ht="12.5" x14ac:dyDescent="0.25">
      <c r="A769" s="2"/>
    </row>
    <row r="770" spans="1:1" ht="12.5" x14ac:dyDescent="0.25">
      <c r="A770" s="2"/>
    </row>
    <row r="771" spans="1:1" ht="12.5" x14ac:dyDescent="0.25">
      <c r="A771" s="2"/>
    </row>
    <row r="772" spans="1:1" ht="12.5" x14ac:dyDescent="0.25">
      <c r="A772" s="2"/>
    </row>
    <row r="773" spans="1:1" ht="12.5" x14ac:dyDescent="0.25">
      <c r="A773" s="2"/>
    </row>
    <row r="774" spans="1:1" ht="12.5" x14ac:dyDescent="0.25">
      <c r="A774" s="2"/>
    </row>
    <row r="775" spans="1:1" ht="12.5" x14ac:dyDescent="0.25">
      <c r="A775" s="2"/>
    </row>
    <row r="776" spans="1:1" ht="12.5" x14ac:dyDescent="0.25">
      <c r="A776" s="2"/>
    </row>
    <row r="777" spans="1:1" ht="12.5" x14ac:dyDescent="0.25">
      <c r="A777" s="2"/>
    </row>
    <row r="778" spans="1:1" ht="12.5" x14ac:dyDescent="0.25">
      <c r="A778" s="2"/>
    </row>
    <row r="779" spans="1:1" ht="12.5" x14ac:dyDescent="0.25">
      <c r="A779" s="2"/>
    </row>
    <row r="780" spans="1:1" ht="12.5" x14ac:dyDescent="0.25">
      <c r="A780" s="2"/>
    </row>
    <row r="781" spans="1:1" ht="12.5" x14ac:dyDescent="0.25">
      <c r="A781" s="2"/>
    </row>
    <row r="782" spans="1:1" ht="12.5" x14ac:dyDescent="0.25">
      <c r="A782" s="2"/>
    </row>
    <row r="783" spans="1:1" ht="12.5" x14ac:dyDescent="0.25">
      <c r="A783" s="2"/>
    </row>
    <row r="784" spans="1:1" ht="12.5" x14ac:dyDescent="0.25">
      <c r="A784" s="2"/>
    </row>
    <row r="785" spans="1:1" ht="12.5" x14ac:dyDescent="0.25">
      <c r="A785" s="2"/>
    </row>
    <row r="786" spans="1:1" ht="12.5" x14ac:dyDescent="0.25">
      <c r="A786" s="2"/>
    </row>
    <row r="787" spans="1:1" ht="12.5" x14ac:dyDescent="0.25">
      <c r="A787" s="2"/>
    </row>
    <row r="788" spans="1:1" ht="12.5" x14ac:dyDescent="0.25">
      <c r="A788" s="2"/>
    </row>
    <row r="789" spans="1:1" ht="12.5" x14ac:dyDescent="0.25">
      <c r="A789" s="2"/>
    </row>
    <row r="790" spans="1:1" ht="12.5" x14ac:dyDescent="0.25">
      <c r="A790" s="2"/>
    </row>
    <row r="791" spans="1:1" ht="12.5" x14ac:dyDescent="0.25">
      <c r="A791" s="2"/>
    </row>
    <row r="792" spans="1:1" ht="12.5" x14ac:dyDescent="0.25">
      <c r="A792" s="2"/>
    </row>
    <row r="793" spans="1:1" ht="12.5" x14ac:dyDescent="0.25">
      <c r="A793" s="2"/>
    </row>
    <row r="794" spans="1:1" ht="12.5" x14ac:dyDescent="0.25">
      <c r="A794" s="2"/>
    </row>
    <row r="795" spans="1:1" ht="12.5" x14ac:dyDescent="0.25">
      <c r="A795" s="2"/>
    </row>
    <row r="796" spans="1:1" ht="12.5" x14ac:dyDescent="0.25">
      <c r="A796" s="2"/>
    </row>
    <row r="797" spans="1:1" ht="12.5" x14ac:dyDescent="0.25">
      <c r="A797" s="2"/>
    </row>
    <row r="798" spans="1:1" ht="12.5" x14ac:dyDescent="0.25">
      <c r="A798" s="2"/>
    </row>
    <row r="799" spans="1:1" ht="12.5" x14ac:dyDescent="0.25">
      <c r="A799" s="2"/>
    </row>
    <row r="800" spans="1:1" ht="12.5" x14ac:dyDescent="0.25">
      <c r="A800" s="2"/>
    </row>
    <row r="801" spans="1:1" ht="12.5" x14ac:dyDescent="0.25">
      <c r="A801" s="2"/>
    </row>
    <row r="802" spans="1:1" ht="12.5" x14ac:dyDescent="0.25">
      <c r="A802" s="2"/>
    </row>
    <row r="803" spans="1:1" ht="12.5" x14ac:dyDescent="0.25">
      <c r="A803" s="2"/>
    </row>
    <row r="804" spans="1:1" ht="12.5" x14ac:dyDescent="0.25">
      <c r="A804" s="2"/>
    </row>
    <row r="805" spans="1:1" ht="12.5" x14ac:dyDescent="0.25">
      <c r="A805" s="2"/>
    </row>
    <row r="806" spans="1:1" ht="12.5" x14ac:dyDescent="0.25">
      <c r="A806" s="2"/>
    </row>
    <row r="807" spans="1:1" ht="12.5" x14ac:dyDescent="0.25">
      <c r="A807" s="2"/>
    </row>
    <row r="808" spans="1:1" ht="12.5" x14ac:dyDescent="0.25">
      <c r="A808" s="2"/>
    </row>
    <row r="809" spans="1:1" ht="12.5" x14ac:dyDescent="0.25">
      <c r="A809" s="2"/>
    </row>
    <row r="810" spans="1:1" ht="12.5" x14ac:dyDescent="0.25">
      <c r="A810" s="2"/>
    </row>
    <row r="811" spans="1:1" ht="12.5" x14ac:dyDescent="0.25">
      <c r="A811" s="2"/>
    </row>
    <row r="812" spans="1:1" ht="12.5" x14ac:dyDescent="0.25">
      <c r="A812" s="2"/>
    </row>
    <row r="813" spans="1:1" ht="12.5" x14ac:dyDescent="0.25">
      <c r="A813" s="2"/>
    </row>
    <row r="814" spans="1:1" ht="12.5" x14ac:dyDescent="0.25">
      <c r="A814" s="2"/>
    </row>
    <row r="815" spans="1:1" ht="12.5" x14ac:dyDescent="0.25">
      <c r="A815" s="2"/>
    </row>
    <row r="816" spans="1:1" ht="12.5" x14ac:dyDescent="0.25">
      <c r="A816" s="2"/>
    </row>
    <row r="817" spans="1:1" ht="12.5" x14ac:dyDescent="0.25">
      <c r="A817" s="2"/>
    </row>
    <row r="818" spans="1:1" ht="12.5" x14ac:dyDescent="0.25">
      <c r="A818" s="2"/>
    </row>
    <row r="819" spans="1:1" ht="12.5" x14ac:dyDescent="0.25">
      <c r="A819" s="2"/>
    </row>
    <row r="820" spans="1:1" ht="12.5" x14ac:dyDescent="0.25">
      <c r="A820" s="2"/>
    </row>
    <row r="821" spans="1:1" ht="12.5" x14ac:dyDescent="0.25">
      <c r="A821" s="2"/>
    </row>
    <row r="822" spans="1:1" ht="12.5" x14ac:dyDescent="0.25">
      <c r="A822" s="2"/>
    </row>
    <row r="823" spans="1:1" ht="12.5" x14ac:dyDescent="0.25">
      <c r="A823" s="2"/>
    </row>
    <row r="824" spans="1:1" ht="12.5" x14ac:dyDescent="0.25">
      <c r="A824" s="2"/>
    </row>
    <row r="825" spans="1:1" ht="12.5" x14ac:dyDescent="0.25">
      <c r="A825" s="2"/>
    </row>
    <row r="826" spans="1:1" ht="12.5" x14ac:dyDescent="0.25">
      <c r="A826" s="2"/>
    </row>
    <row r="827" spans="1:1" ht="12.5" x14ac:dyDescent="0.25">
      <c r="A827" s="2"/>
    </row>
    <row r="828" spans="1:1" ht="12.5" x14ac:dyDescent="0.25">
      <c r="A828" s="2"/>
    </row>
    <row r="829" spans="1:1" ht="12.5" x14ac:dyDescent="0.25">
      <c r="A829" s="2"/>
    </row>
    <row r="830" spans="1:1" ht="12.5" x14ac:dyDescent="0.25">
      <c r="A830" s="2"/>
    </row>
    <row r="831" spans="1:1" ht="12.5" x14ac:dyDescent="0.25">
      <c r="A831" s="2"/>
    </row>
    <row r="832" spans="1:1" ht="12.5" x14ac:dyDescent="0.25">
      <c r="A832" s="2"/>
    </row>
    <row r="833" spans="1:1" ht="12.5" x14ac:dyDescent="0.25">
      <c r="A833" s="2"/>
    </row>
    <row r="834" spans="1:1" ht="12.5" x14ac:dyDescent="0.25">
      <c r="A834" s="2"/>
    </row>
    <row r="835" spans="1:1" ht="12.5" x14ac:dyDescent="0.25">
      <c r="A835" s="2"/>
    </row>
    <row r="836" spans="1:1" ht="12.5" x14ac:dyDescent="0.25">
      <c r="A836" s="2"/>
    </row>
    <row r="837" spans="1:1" ht="12.5" x14ac:dyDescent="0.25">
      <c r="A837" s="2"/>
    </row>
    <row r="838" spans="1:1" ht="12.5" x14ac:dyDescent="0.25">
      <c r="A838" s="2"/>
    </row>
    <row r="839" spans="1:1" ht="12.5" x14ac:dyDescent="0.25">
      <c r="A839" s="2"/>
    </row>
    <row r="840" spans="1:1" ht="12.5" x14ac:dyDescent="0.25">
      <c r="A840" s="2"/>
    </row>
    <row r="841" spans="1:1" ht="12.5" x14ac:dyDescent="0.25">
      <c r="A841" s="2"/>
    </row>
    <row r="842" spans="1:1" ht="12.5" x14ac:dyDescent="0.25">
      <c r="A842" s="2"/>
    </row>
    <row r="843" spans="1:1" ht="12.5" x14ac:dyDescent="0.25">
      <c r="A843" s="2"/>
    </row>
    <row r="844" spans="1:1" ht="12.5" x14ac:dyDescent="0.25">
      <c r="A844" s="2"/>
    </row>
    <row r="845" spans="1:1" ht="12.5" x14ac:dyDescent="0.25">
      <c r="A845" s="2"/>
    </row>
    <row r="846" spans="1:1" ht="12.5" x14ac:dyDescent="0.25">
      <c r="A846" s="2"/>
    </row>
    <row r="847" spans="1:1" ht="12.5" x14ac:dyDescent="0.25">
      <c r="A847" s="2"/>
    </row>
    <row r="848" spans="1:1" ht="12.5" x14ac:dyDescent="0.25">
      <c r="A848" s="2"/>
    </row>
    <row r="849" spans="1:1" ht="12.5" x14ac:dyDescent="0.25">
      <c r="A849" s="2"/>
    </row>
    <row r="850" spans="1:1" ht="12.5" x14ac:dyDescent="0.25">
      <c r="A850" s="2"/>
    </row>
    <row r="851" spans="1:1" ht="12.5" x14ac:dyDescent="0.25">
      <c r="A851" s="2"/>
    </row>
    <row r="852" spans="1:1" ht="12.5" x14ac:dyDescent="0.25">
      <c r="A852" s="2"/>
    </row>
    <row r="853" spans="1:1" ht="12.5" x14ac:dyDescent="0.25">
      <c r="A853" s="2"/>
    </row>
    <row r="854" spans="1:1" ht="12.5" x14ac:dyDescent="0.25">
      <c r="A854" s="2"/>
    </row>
    <row r="855" spans="1:1" ht="12.5" x14ac:dyDescent="0.25">
      <c r="A855" s="2"/>
    </row>
    <row r="856" spans="1:1" ht="12.5" x14ac:dyDescent="0.25">
      <c r="A856" s="2"/>
    </row>
    <row r="857" spans="1:1" ht="12.5" x14ac:dyDescent="0.25">
      <c r="A857" s="2"/>
    </row>
    <row r="858" spans="1:1" ht="12.5" x14ac:dyDescent="0.25">
      <c r="A858" s="2"/>
    </row>
    <row r="859" spans="1:1" ht="12.5" x14ac:dyDescent="0.25">
      <c r="A859" s="2"/>
    </row>
    <row r="860" spans="1:1" ht="12.5" x14ac:dyDescent="0.25">
      <c r="A860" s="2"/>
    </row>
    <row r="861" spans="1:1" ht="12.5" x14ac:dyDescent="0.25">
      <c r="A861" s="2"/>
    </row>
    <row r="862" spans="1:1" ht="12.5" x14ac:dyDescent="0.25">
      <c r="A862" s="2"/>
    </row>
    <row r="863" spans="1:1" ht="12.5" x14ac:dyDescent="0.25">
      <c r="A863" s="2"/>
    </row>
    <row r="864" spans="1:1" ht="12.5" x14ac:dyDescent="0.25">
      <c r="A864" s="2"/>
    </row>
    <row r="865" spans="1:1" ht="12.5" x14ac:dyDescent="0.25">
      <c r="A865" s="2"/>
    </row>
    <row r="866" spans="1:1" ht="12.5" x14ac:dyDescent="0.25">
      <c r="A866" s="2"/>
    </row>
    <row r="867" spans="1:1" ht="12.5" x14ac:dyDescent="0.25">
      <c r="A867" s="2"/>
    </row>
    <row r="868" spans="1:1" ht="12.5" x14ac:dyDescent="0.25">
      <c r="A868" s="2"/>
    </row>
    <row r="869" spans="1:1" ht="12.5" x14ac:dyDescent="0.25">
      <c r="A869" s="2"/>
    </row>
    <row r="870" spans="1:1" ht="12.5" x14ac:dyDescent="0.25">
      <c r="A870" s="2"/>
    </row>
    <row r="871" spans="1:1" ht="12.5" x14ac:dyDescent="0.25">
      <c r="A871" s="2"/>
    </row>
    <row r="872" spans="1:1" ht="12.5" x14ac:dyDescent="0.25">
      <c r="A872" s="2"/>
    </row>
    <row r="873" spans="1:1" ht="12.5" x14ac:dyDescent="0.25">
      <c r="A873" s="2"/>
    </row>
    <row r="874" spans="1:1" ht="12.5" x14ac:dyDescent="0.25">
      <c r="A874" s="2"/>
    </row>
    <row r="875" spans="1:1" ht="12.5" x14ac:dyDescent="0.25">
      <c r="A875" s="2"/>
    </row>
    <row r="876" spans="1:1" ht="12.5" x14ac:dyDescent="0.25">
      <c r="A876" s="2"/>
    </row>
    <row r="877" spans="1:1" ht="12.5" x14ac:dyDescent="0.25">
      <c r="A877" s="2"/>
    </row>
    <row r="878" spans="1:1" ht="12.5" x14ac:dyDescent="0.25">
      <c r="A878" s="2"/>
    </row>
    <row r="879" spans="1:1" ht="12.5" x14ac:dyDescent="0.25">
      <c r="A879" s="2"/>
    </row>
    <row r="880" spans="1:1" ht="12.5" x14ac:dyDescent="0.25">
      <c r="A880" s="2"/>
    </row>
    <row r="881" spans="1:1" ht="12.5" x14ac:dyDescent="0.25">
      <c r="A881" s="2"/>
    </row>
    <row r="882" spans="1:1" ht="12.5" x14ac:dyDescent="0.25">
      <c r="A882" s="2"/>
    </row>
    <row r="883" spans="1:1" ht="12.5" x14ac:dyDescent="0.25">
      <c r="A883" s="2"/>
    </row>
    <row r="884" spans="1:1" ht="12.5" x14ac:dyDescent="0.25">
      <c r="A884" s="2"/>
    </row>
    <row r="885" spans="1:1" ht="12.5" x14ac:dyDescent="0.25">
      <c r="A885" s="2"/>
    </row>
    <row r="886" spans="1:1" ht="12.5" x14ac:dyDescent="0.25">
      <c r="A886" s="2"/>
    </row>
    <row r="887" spans="1:1" ht="12.5" x14ac:dyDescent="0.25">
      <c r="A887" s="2"/>
    </row>
    <row r="888" spans="1:1" ht="12.5" x14ac:dyDescent="0.25">
      <c r="A888" s="2"/>
    </row>
    <row r="889" spans="1:1" ht="12.5" x14ac:dyDescent="0.25">
      <c r="A889" s="2"/>
    </row>
    <row r="890" spans="1:1" ht="12.5" x14ac:dyDescent="0.25">
      <c r="A890" s="2"/>
    </row>
    <row r="891" spans="1:1" ht="12.5" x14ac:dyDescent="0.25">
      <c r="A891" s="2"/>
    </row>
    <row r="892" spans="1:1" ht="12.5" x14ac:dyDescent="0.25">
      <c r="A892" s="2"/>
    </row>
    <row r="893" spans="1:1" ht="12.5" x14ac:dyDescent="0.25">
      <c r="A893" s="2"/>
    </row>
    <row r="894" spans="1:1" ht="12.5" x14ac:dyDescent="0.25">
      <c r="A894" s="2"/>
    </row>
    <row r="895" spans="1:1" ht="12.5" x14ac:dyDescent="0.25">
      <c r="A895" s="2"/>
    </row>
    <row r="896" spans="1:1" ht="12.5" x14ac:dyDescent="0.25">
      <c r="A896" s="2"/>
    </row>
    <row r="897" spans="1:1" ht="12.5" x14ac:dyDescent="0.25">
      <c r="A897" s="2"/>
    </row>
    <row r="898" spans="1:1" ht="12.5" x14ac:dyDescent="0.25">
      <c r="A898" s="2"/>
    </row>
    <row r="899" spans="1:1" ht="12.5" x14ac:dyDescent="0.25">
      <c r="A899" s="2"/>
    </row>
    <row r="900" spans="1:1" ht="12.5" x14ac:dyDescent="0.25">
      <c r="A900" s="2"/>
    </row>
    <row r="901" spans="1:1" ht="12.5" x14ac:dyDescent="0.25">
      <c r="A901" s="2"/>
    </row>
    <row r="902" spans="1:1" ht="12.5" x14ac:dyDescent="0.25">
      <c r="A902" s="2"/>
    </row>
    <row r="903" spans="1:1" ht="12.5" x14ac:dyDescent="0.25">
      <c r="A903" s="2"/>
    </row>
    <row r="904" spans="1:1" ht="12.5" x14ac:dyDescent="0.25">
      <c r="A904" s="2"/>
    </row>
    <row r="905" spans="1:1" ht="12.5" x14ac:dyDescent="0.25">
      <c r="A905" s="2"/>
    </row>
    <row r="906" spans="1:1" ht="12.5" x14ac:dyDescent="0.25">
      <c r="A906" s="2"/>
    </row>
    <row r="907" spans="1:1" ht="12.5" x14ac:dyDescent="0.25">
      <c r="A907" s="2"/>
    </row>
    <row r="908" spans="1:1" ht="12.5" x14ac:dyDescent="0.25">
      <c r="A908" s="2"/>
    </row>
    <row r="909" spans="1:1" ht="12.5" x14ac:dyDescent="0.25">
      <c r="A909" s="2"/>
    </row>
    <row r="910" spans="1:1" ht="12.5" x14ac:dyDescent="0.25">
      <c r="A910" s="2"/>
    </row>
    <row r="911" spans="1:1" ht="12.5" x14ac:dyDescent="0.25">
      <c r="A911" s="2"/>
    </row>
    <row r="912" spans="1:1" ht="12.5" x14ac:dyDescent="0.25">
      <c r="A912" s="2"/>
    </row>
    <row r="913" spans="1:1" ht="12.5" x14ac:dyDescent="0.25">
      <c r="A913" s="2"/>
    </row>
    <row r="914" spans="1:1" ht="12.5" x14ac:dyDescent="0.25">
      <c r="A914" s="2"/>
    </row>
    <row r="915" spans="1:1" ht="12.5" x14ac:dyDescent="0.25">
      <c r="A915" s="2"/>
    </row>
    <row r="916" spans="1:1" ht="12.5" x14ac:dyDescent="0.25">
      <c r="A916" s="2"/>
    </row>
    <row r="917" spans="1:1" ht="12.5" x14ac:dyDescent="0.25">
      <c r="A917" s="2"/>
    </row>
    <row r="918" spans="1:1" ht="12.5" x14ac:dyDescent="0.25">
      <c r="A918" s="2"/>
    </row>
    <row r="919" spans="1:1" ht="12.5" x14ac:dyDescent="0.25">
      <c r="A919" s="2"/>
    </row>
    <row r="920" spans="1:1" ht="12.5" x14ac:dyDescent="0.25">
      <c r="A920" s="2"/>
    </row>
    <row r="921" spans="1:1" ht="12.5" x14ac:dyDescent="0.25">
      <c r="A921" s="2"/>
    </row>
    <row r="922" spans="1:1" ht="12.5" x14ac:dyDescent="0.25">
      <c r="A922" s="2"/>
    </row>
    <row r="923" spans="1:1" ht="12.5" x14ac:dyDescent="0.25">
      <c r="A923" s="2"/>
    </row>
    <row r="924" spans="1:1" ht="12.5" x14ac:dyDescent="0.25">
      <c r="A924" s="2"/>
    </row>
    <row r="925" spans="1:1" ht="12.5" x14ac:dyDescent="0.25">
      <c r="A925" s="2"/>
    </row>
    <row r="926" spans="1:1" ht="12.5" x14ac:dyDescent="0.25">
      <c r="A926" s="2"/>
    </row>
    <row r="927" spans="1:1" ht="12.5" x14ac:dyDescent="0.25">
      <c r="A927" s="2"/>
    </row>
    <row r="928" spans="1:1" ht="12.5" x14ac:dyDescent="0.25">
      <c r="A928" s="2"/>
    </row>
    <row r="929" spans="1:1" ht="12.5" x14ac:dyDescent="0.25">
      <c r="A929" s="2"/>
    </row>
    <row r="930" spans="1:1" ht="12.5" x14ac:dyDescent="0.25">
      <c r="A930" s="2"/>
    </row>
    <row r="931" spans="1:1" ht="12.5" x14ac:dyDescent="0.25">
      <c r="A931" s="2"/>
    </row>
    <row r="932" spans="1:1" ht="12.5" x14ac:dyDescent="0.25">
      <c r="A932" s="2"/>
    </row>
    <row r="933" spans="1:1" ht="12.5" x14ac:dyDescent="0.25">
      <c r="A933" s="2"/>
    </row>
    <row r="934" spans="1:1" ht="12.5" x14ac:dyDescent="0.25">
      <c r="A934" s="2"/>
    </row>
    <row r="935" spans="1:1" ht="12.5" x14ac:dyDescent="0.25">
      <c r="A935" s="2"/>
    </row>
    <row r="936" spans="1:1" ht="12.5" x14ac:dyDescent="0.25">
      <c r="A936" s="2"/>
    </row>
    <row r="937" spans="1:1" ht="12.5" x14ac:dyDescent="0.25">
      <c r="A937" s="2"/>
    </row>
    <row r="938" spans="1:1" ht="12.5" x14ac:dyDescent="0.25">
      <c r="A938" s="2"/>
    </row>
    <row r="939" spans="1:1" ht="12.5" x14ac:dyDescent="0.25">
      <c r="A939" s="2"/>
    </row>
    <row r="940" spans="1:1" ht="12.5" x14ac:dyDescent="0.25">
      <c r="A940" s="2"/>
    </row>
    <row r="941" spans="1:1" ht="12.5" x14ac:dyDescent="0.25">
      <c r="A941" s="2"/>
    </row>
    <row r="942" spans="1:1" ht="12.5" x14ac:dyDescent="0.25">
      <c r="A942" s="2"/>
    </row>
    <row r="943" spans="1:1" ht="12.5" x14ac:dyDescent="0.25">
      <c r="A943" s="2"/>
    </row>
    <row r="944" spans="1:1" ht="12.5" x14ac:dyDescent="0.25">
      <c r="A944" s="2"/>
    </row>
    <row r="945" spans="1:1" ht="12.5" x14ac:dyDescent="0.25">
      <c r="A945" s="2"/>
    </row>
    <row r="946" spans="1:1" ht="12.5" x14ac:dyDescent="0.25">
      <c r="A946" s="2"/>
    </row>
    <row r="947" spans="1:1" ht="12.5" x14ac:dyDescent="0.25">
      <c r="A947" s="2"/>
    </row>
    <row r="948" spans="1:1" ht="12.5" x14ac:dyDescent="0.25">
      <c r="A948" s="2"/>
    </row>
    <row r="949" spans="1:1" ht="12.5" x14ac:dyDescent="0.25">
      <c r="A949" s="2"/>
    </row>
    <row r="950" spans="1:1" ht="12.5" x14ac:dyDescent="0.25">
      <c r="A950" s="2"/>
    </row>
    <row r="951" spans="1:1" ht="12.5" x14ac:dyDescent="0.25">
      <c r="A951" s="2"/>
    </row>
    <row r="952" spans="1:1" ht="12.5" x14ac:dyDescent="0.25">
      <c r="A952" s="2"/>
    </row>
    <row r="953" spans="1:1" ht="12.5" x14ac:dyDescent="0.25">
      <c r="A953" s="2"/>
    </row>
    <row r="954" spans="1:1" ht="12.5" x14ac:dyDescent="0.25">
      <c r="A954" s="2"/>
    </row>
    <row r="955" spans="1:1" ht="12.5" x14ac:dyDescent="0.25">
      <c r="A955" s="2"/>
    </row>
    <row r="956" spans="1:1" ht="12.5" x14ac:dyDescent="0.25">
      <c r="A956" s="2"/>
    </row>
    <row r="957" spans="1:1" ht="12.5" x14ac:dyDescent="0.25">
      <c r="A957" s="2"/>
    </row>
    <row r="958" spans="1:1" ht="12.5" x14ac:dyDescent="0.25">
      <c r="A958" s="2"/>
    </row>
    <row r="959" spans="1:1" ht="12.5" x14ac:dyDescent="0.25">
      <c r="A959" s="2"/>
    </row>
    <row r="960" spans="1:1" ht="12.5" x14ac:dyDescent="0.25">
      <c r="A960" s="2"/>
    </row>
    <row r="961" spans="1:1" ht="12.5" x14ac:dyDescent="0.25">
      <c r="A961" s="2"/>
    </row>
    <row r="962" spans="1:1" ht="12.5" x14ac:dyDescent="0.25">
      <c r="A962" s="2"/>
    </row>
    <row r="963" spans="1:1" ht="12.5" x14ac:dyDescent="0.25">
      <c r="A963" s="2"/>
    </row>
    <row r="964" spans="1:1" ht="12.5" x14ac:dyDescent="0.25">
      <c r="A964" s="2"/>
    </row>
    <row r="965" spans="1:1" ht="12.5" x14ac:dyDescent="0.25">
      <c r="A965" s="2"/>
    </row>
    <row r="966" spans="1:1" ht="12.5" x14ac:dyDescent="0.25">
      <c r="A966" s="2"/>
    </row>
    <row r="967" spans="1:1" ht="12.5" x14ac:dyDescent="0.25">
      <c r="A967" s="2"/>
    </row>
    <row r="968" spans="1:1" ht="12.5" x14ac:dyDescent="0.25">
      <c r="A968" s="2"/>
    </row>
    <row r="969" spans="1:1" ht="12.5" x14ac:dyDescent="0.25">
      <c r="A969" s="2"/>
    </row>
    <row r="970" spans="1:1" ht="12.5" x14ac:dyDescent="0.25">
      <c r="A970" s="2"/>
    </row>
    <row r="971" spans="1:1" ht="12.5" x14ac:dyDescent="0.25">
      <c r="A971" s="2"/>
    </row>
    <row r="972" spans="1:1" ht="12.5" x14ac:dyDescent="0.25">
      <c r="A972" s="2"/>
    </row>
    <row r="973" spans="1:1" ht="12.5" x14ac:dyDescent="0.25">
      <c r="A973" s="2"/>
    </row>
    <row r="974" spans="1:1" ht="12.5" x14ac:dyDescent="0.25">
      <c r="A974" s="2"/>
    </row>
    <row r="975" spans="1:1" ht="12.5" x14ac:dyDescent="0.25">
      <c r="A975" s="2"/>
    </row>
    <row r="976" spans="1:1" ht="12.5" x14ac:dyDescent="0.25">
      <c r="A976" s="2"/>
    </row>
    <row r="977" spans="1:1" ht="12.5" x14ac:dyDescent="0.25">
      <c r="A977" s="2"/>
    </row>
    <row r="978" spans="1:1" ht="12.5" x14ac:dyDescent="0.25">
      <c r="A978" s="2"/>
    </row>
    <row r="979" spans="1:1" ht="12.5" x14ac:dyDescent="0.25">
      <c r="A979" s="2"/>
    </row>
    <row r="980" spans="1:1" ht="12.5" x14ac:dyDescent="0.25">
      <c r="A980" s="2"/>
    </row>
    <row r="981" spans="1:1" ht="12.5" x14ac:dyDescent="0.25">
      <c r="A981" s="2"/>
    </row>
    <row r="982" spans="1:1" ht="12.5" x14ac:dyDescent="0.25">
      <c r="A982" s="2"/>
    </row>
    <row r="983" spans="1:1" ht="12.5" x14ac:dyDescent="0.25">
      <c r="A983" s="2"/>
    </row>
    <row r="984" spans="1:1" ht="12.5" x14ac:dyDescent="0.25">
      <c r="A984" s="2"/>
    </row>
    <row r="985" spans="1:1" ht="12.5" x14ac:dyDescent="0.25">
      <c r="A985" s="2"/>
    </row>
    <row r="986" spans="1:1" ht="12.5" x14ac:dyDescent="0.25">
      <c r="A986" s="2"/>
    </row>
    <row r="987" spans="1:1" ht="12.5" x14ac:dyDescent="0.25">
      <c r="A987" s="2"/>
    </row>
    <row r="988" spans="1:1" ht="12.5" x14ac:dyDescent="0.25">
      <c r="A988" s="2"/>
    </row>
    <row r="989" spans="1:1" ht="12.5" x14ac:dyDescent="0.25">
      <c r="A989" s="2"/>
    </row>
    <row r="990" spans="1:1" ht="12.5" x14ac:dyDescent="0.25">
      <c r="A990" s="2"/>
    </row>
    <row r="991" spans="1:1" ht="12.5" x14ac:dyDescent="0.25">
      <c r="A991" s="2"/>
    </row>
    <row r="992" spans="1:1" ht="12.5" x14ac:dyDescent="0.25">
      <c r="A992" s="2"/>
    </row>
    <row r="993" spans="1:1" ht="12.5" x14ac:dyDescent="0.25">
      <c r="A993" s="2"/>
    </row>
    <row r="994" spans="1:1" ht="12.5" x14ac:dyDescent="0.25">
      <c r="A994" s="2"/>
    </row>
    <row r="995" spans="1:1" ht="12.5" x14ac:dyDescent="0.25">
      <c r="A995" s="2"/>
    </row>
    <row r="996" spans="1:1" ht="12.5" x14ac:dyDescent="0.25">
      <c r="A996" s="2"/>
    </row>
    <row r="997" spans="1:1" ht="12.5" x14ac:dyDescent="0.25">
      <c r="A997" s="2"/>
    </row>
    <row r="998" spans="1:1" ht="12.5" x14ac:dyDescent="0.25">
      <c r="A998" s="2"/>
    </row>
    <row r="999" spans="1:1" ht="12.5" x14ac:dyDescent="0.25">
      <c r="A999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Сводка и выводы</vt:lpstr>
      <vt:lpstr>Расчёт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 Смирнов</dc:creator>
  <cp:lastModifiedBy>Григорий Смирнов</cp:lastModifiedBy>
  <dcterms:created xsi:type="dcterms:W3CDTF">2026-09-07T15:39:06Z</dcterms:created>
  <dcterms:modified xsi:type="dcterms:W3CDTF">2026-09-07T15:48:02Z</dcterms:modified>
</cp:coreProperties>
</file>